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57" i="1" l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Q148" i="1"/>
  <c r="Q158" i="1" s="1"/>
  <c r="P148" i="1"/>
  <c r="P158" i="1" s="1"/>
  <c r="O148" i="1"/>
  <c r="O158" i="1" s="1"/>
  <c r="N148" i="1"/>
  <c r="N158" i="1" s="1"/>
  <c r="M148" i="1"/>
  <c r="M158" i="1" s="1"/>
  <c r="L148" i="1"/>
  <c r="L158" i="1" s="1"/>
  <c r="K148" i="1"/>
  <c r="K158" i="1" s="1"/>
  <c r="J148" i="1"/>
  <c r="J158" i="1" s="1"/>
  <c r="I148" i="1"/>
  <c r="I158" i="1" s="1"/>
  <c r="H148" i="1"/>
  <c r="H158" i="1" s="1"/>
  <c r="G148" i="1"/>
  <c r="G158" i="1" s="1"/>
  <c r="F148" i="1"/>
  <c r="F158" i="1" s="1"/>
  <c r="E148" i="1"/>
  <c r="E158" i="1" s="1"/>
  <c r="D148" i="1"/>
  <c r="D158" i="1" s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M9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Q82" i="1"/>
  <c r="P82" i="1"/>
  <c r="O82" i="1"/>
  <c r="N82" i="1"/>
  <c r="M82" i="1"/>
  <c r="L82" i="1"/>
  <c r="K82" i="1"/>
  <c r="J82" i="1"/>
  <c r="I82" i="1"/>
  <c r="H82" i="1"/>
  <c r="Q73" i="1"/>
  <c r="Q83" i="1" s="1"/>
  <c r="P73" i="1"/>
  <c r="P83" i="1" s="1"/>
  <c r="O73" i="1"/>
  <c r="O83" i="1" s="1"/>
  <c r="N73" i="1"/>
  <c r="N83" i="1" s="1"/>
  <c r="M73" i="1"/>
  <c r="M83" i="1" s="1"/>
  <c r="L73" i="1"/>
  <c r="L83" i="1" s="1"/>
  <c r="K73" i="1"/>
  <c r="K83" i="1" s="1"/>
  <c r="J73" i="1"/>
  <c r="J83" i="1" s="1"/>
  <c r="I73" i="1"/>
  <c r="I83" i="1" s="1"/>
  <c r="H73" i="1"/>
  <c r="H83" i="1" s="1"/>
  <c r="G73" i="1"/>
  <c r="F73" i="1"/>
  <c r="E73" i="1"/>
  <c r="D73" i="1"/>
  <c r="M98" i="1" l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Q45" i="1" l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Q143" i="1" l="1"/>
  <c r="Q144" i="1" s="1"/>
  <c r="P143" i="1"/>
  <c r="P144" i="1" s="1"/>
  <c r="O143" i="1"/>
  <c r="O144" i="1" s="1"/>
  <c r="N143" i="1"/>
  <c r="N144" i="1" s="1"/>
  <c r="M143" i="1"/>
  <c r="M144" i="1" s="1"/>
  <c r="L143" i="1"/>
  <c r="L144" i="1" s="1"/>
  <c r="K143" i="1"/>
  <c r="K144" i="1" s="1"/>
  <c r="J143" i="1"/>
  <c r="J144" i="1" s="1"/>
  <c r="I143" i="1"/>
  <c r="I144" i="1" s="1"/>
  <c r="H143" i="1"/>
  <c r="H144" i="1" s="1"/>
  <c r="G143" i="1"/>
  <c r="G144" i="1" s="1"/>
  <c r="F143" i="1"/>
  <c r="F144" i="1" s="1"/>
  <c r="E143" i="1"/>
  <c r="E144" i="1" s="1"/>
  <c r="D143" i="1"/>
  <c r="D144" i="1" s="1"/>
  <c r="Q127" i="1"/>
  <c r="Q128" i="1" s="1"/>
  <c r="P127" i="1"/>
  <c r="P128" i="1" s="1"/>
  <c r="O127" i="1"/>
  <c r="O128" i="1" s="1"/>
  <c r="N127" i="1"/>
  <c r="N128" i="1" s="1"/>
  <c r="M127" i="1"/>
  <c r="M128" i="1" s="1"/>
  <c r="L127" i="1"/>
  <c r="L128" i="1" s="1"/>
  <c r="K127" i="1"/>
  <c r="K128" i="1" s="1"/>
  <c r="J127" i="1"/>
  <c r="J128" i="1" s="1"/>
  <c r="I127" i="1"/>
  <c r="I128" i="1" s="1"/>
  <c r="H127" i="1"/>
  <c r="H128" i="1" s="1"/>
  <c r="G127" i="1"/>
  <c r="G128" i="1" s="1"/>
  <c r="F127" i="1"/>
  <c r="F128" i="1" s="1"/>
  <c r="E127" i="1"/>
  <c r="E128" i="1" s="1"/>
  <c r="D127" i="1"/>
  <c r="D128" i="1" s="1"/>
  <c r="Q97" i="1"/>
  <c r="Q98" i="1" s="1"/>
  <c r="P97" i="1"/>
  <c r="P98" i="1" s="1"/>
  <c r="O97" i="1"/>
  <c r="O98" i="1" s="1"/>
  <c r="N97" i="1"/>
  <c r="N98" i="1" s="1"/>
  <c r="L97" i="1"/>
  <c r="L98" i="1" s="1"/>
  <c r="K97" i="1"/>
  <c r="K98" i="1" s="1"/>
  <c r="J97" i="1"/>
  <c r="J98" i="1" s="1"/>
  <c r="I97" i="1"/>
  <c r="I98" i="1" s="1"/>
  <c r="H97" i="1"/>
  <c r="H98" i="1" s="1"/>
  <c r="G97" i="1"/>
  <c r="G98" i="1" s="1"/>
  <c r="F97" i="1"/>
  <c r="F98" i="1" s="1"/>
  <c r="E97" i="1"/>
  <c r="E98" i="1" s="1"/>
  <c r="D97" i="1"/>
  <c r="D98" i="1" s="1"/>
  <c r="E40" i="1"/>
  <c r="E41" i="1" s="1"/>
  <c r="D40" i="1"/>
  <c r="D41" i="1" s="1"/>
  <c r="Q25" i="1"/>
  <c r="Q26" i="1" s="1"/>
  <c r="P25" i="1"/>
  <c r="P26" i="1" s="1"/>
  <c r="O25" i="1"/>
  <c r="O26" i="1" s="1"/>
  <c r="N25" i="1"/>
  <c r="N26" i="1" s="1"/>
  <c r="M25" i="1"/>
  <c r="M26" i="1" s="1"/>
  <c r="L25" i="1"/>
  <c r="L26" i="1" s="1"/>
  <c r="K25" i="1"/>
  <c r="K26" i="1" s="1"/>
  <c r="J25" i="1"/>
  <c r="J26" i="1" s="1"/>
  <c r="I25" i="1"/>
  <c r="I26" i="1" s="1"/>
  <c r="H25" i="1"/>
  <c r="H26" i="1" s="1"/>
  <c r="G25" i="1"/>
  <c r="G26" i="1" s="1"/>
  <c r="F25" i="1"/>
  <c r="F26" i="1" s="1"/>
  <c r="E25" i="1"/>
  <c r="E26" i="1" s="1"/>
  <c r="D25" i="1"/>
  <c r="D26" i="1" s="1"/>
  <c r="Q112" i="1" l="1"/>
  <c r="Q113" i="1" s="1"/>
  <c r="P112" i="1"/>
  <c r="P113" i="1" s="1"/>
  <c r="O112" i="1"/>
  <c r="O113" i="1" s="1"/>
  <c r="N112" i="1"/>
  <c r="N113" i="1" s="1"/>
  <c r="M112" i="1"/>
  <c r="M113" i="1" s="1"/>
  <c r="L112" i="1"/>
  <c r="L113" i="1" s="1"/>
  <c r="K112" i="1"/>
  <c r="K113" i="1" s="1"/>
  <c r="J112" i="1"/>
  <c r="J113" i="1" s="1"/>
  <c r="I112" i="1"/>
  <c r="I113" i="1" s="1"/>
  <c r="H112" i="1"/>
  <c r="H113" i="1" s="1"/>
  <c r="G112" i="1"/>
  <c r="G113" i="1" s="1"/>
  <c r="F112" i="1"/>
  <c r="F113" i="1" s="1"/>
  <c r="E112" i="1"/>
  <c r="E113" i="1" s="1"/>
  <c r="D112" i="1"/>
  <c r="D113" i="1" s="1"/>
  <c r="G82" i="1"/>
  <c r="G83" i="1" s="1"/>
  <c r="F82" i="1"/>
  <c r="F83" i="1" s="1"/>
  <c r="E82" i="1"/>
  <c r="E83" i="1" s="1"/>
  <c r="D82" i="1"/>
  <c r="D83" i="1" s="1"/>
  <c r="Q54" i="1"/>
  <c r="Q55" i="1" s="1"/>
  <c r="P54" i="1"/>
  <c r="P55" i="1" s="1"/>
  <c r="O54" i="1"/>
  <c r="O55" i="1" s="1"/>
  <c r="N54" i="1"/>
  <c r="N55" i="1" s="1"/>
  <c r="M54" i="1"/>
  <c r="M55" i="1" s="1"/>
  <c r="L54" i="1"/>
  <c r="L55" i="1" s="1"/>
  <c r="K54" i="1"/>
  <c r="K55" i="1" s="1"/>
  <c r="J54" i="1"/>
  <c r="J55" i="1" s="1"/>
  <c r="I54" i="1"/>
  <c r="I55" i="1" s="1"/>
  <c r="H54" i="1"/>
  <c r="H55" i="1" s="1"/>
  <c r="G54" i="1"/>
  <c r="G55" i="1" s="1"/>
  <c r="F54" i="1"/>
  <c r="F55" i="1" s="1"/>
  <c r="E54" i="1"/>
  <c r="E55" i="1" s="1"/>
  <c r="D54" i="1"/>
  <c r="D55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Q68" i="1" l="1"/>
  <c r="Q69" i="1" s="1"/>
  <c r="P68" i="1"/>
  <c r="P69" i="1" s="1"/>
  <c r="O68" i="1"/>
  <c r="O69" i="1" s="1"/>
  <c r="N68" i="1"/>
  <c r="N69" i="1" s="1"/>
  <c r="M68" i="1"/>
  <c r="M69" i="1" s="1"/>
  <c r="L68" i="1"/>
  <c r="L69" i="1" s="1"/>
  <c r="K68" i="1"/>
  <c r="K69" i="1" s="1"/>
  <c r="J68" i="1"/>
  <c r="J69" i="1" s="1"/>
  <c r="I68" i="1"/>
  <c r="I69" i="1" s="1"/>
  <c r="H68" i="1"/>
  <c r="H69" i="1" s="1"/>
  <c r="G68" i="1"/>
  <c r="G69" i="1" s="1"/>
  <c r="F68" i="1"/>
  <c r="F69" i="1" s="1"/>
  <c r="E68" i="1"/>
  <c r="E69" i="1" s="1"/>
  <c r="D68" i="1"/>
  <c r="D69" i="1" s="1"/>
</calcChain>
</file>

<file path=xl/sharedStrings.xml><?xml version="1.0" encoding="utf-8"?>
<sst xmlns="http://schemas.openxmlformats.org/spreadsheetml/2006/main" count="484" uniqueCount="160">
  <si>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</si>
  <si>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</si>
  <si>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</si>
  <si>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</si>
  <si>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</si>
  <si>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</si>
  <si>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</si>
  <si>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</si>
  <si>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</si>
  <si>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</si>
  <si>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</si>
  <si>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</si>
  <si>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</si>
  <si>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</si>
  <si>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</si>
  <si>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Чай с сахаром</t>
  </si>
  <si>
    <t>Итого:</t>
  </si>
  <si>
    <t>Обед</t>
  </si>
  <si>
    <t>Каша гречневая рассыпчатая</t>
  </si>
  <si>
    <t>2 день</t>
  </si>
  <si>
    <t>Рис отварной</t>
  </si>
  <si>
    <t>3 день</t>
  </si>
  <si>
    <t>Итого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</si>
  <si>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</si>
  <si>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</si>
  <si>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</si>
  <si>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</si>
  <si>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</si>
  <si>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</si>
  <si>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</si>
  <si>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</si>
  <si>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</si>
  <si>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</si>
  <si>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</si>
  <si>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A</t>
  </si>
  <si>
    <t>B1</t>
  </si>
  <si>
    <t>B2</t>
  </si>
  <si>
    <t>PP</t>
  </si>
  <si>
    <t>200/15</t>
  </si>
  <si>
    <t>-</t>
  </si>
  <si>
    <t>Макаронные изделия отварные с маслом сливочным</t>
  </si>
  <si>
    <t>Салат из белокачанной капусты с морковью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</si>
  <si>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</si>
  <si>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</si>
  <si>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</si>
  <si>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</si>
  <si>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</si>
  <si>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</si>
  <si>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250/25/10</t>
  </si>
  <si>
    <t>250/25</t>
  </si>
  <si>
    <t>Мясо свинина тушеное</t>
  </si>
  <si>
    <t>Шницель из свинины</t>
  </si>
  <si>
    <t>Икра кабачковая</t>
  </si>
  <si>
    <t>Горох овощной отварной консервированный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</si>
  <si>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</si>
  <si>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</si>
  <si>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</si>
  <si>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</si>
  <si>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</si>
  <si>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</si>
  <si>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</si>
  <si>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</si>
  <si>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</si>
  <si>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</si>
  <si>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338,341 с-к 2017г</t>
  </si>
  <si>
    <t>45 с-к 2017г</t>
  </si>
  <si>
    <t>376 с-к 2017г</t>
  </si>
  <si>
    <t>302 с-к 2017г</t>
  </si>
  <si>
    <t>52 с-к 2017г</t>
  </si>
  <si>
    <t>304 с-к 2017г</t>
  </si>
  <si>
    <t>312 с-к 2017г</t>
  </si>
  <si>
    <t>88 с-к 2017г</t>
  </si>
  <si>
    <t>256 с-к 2017г</t>
  </si>
  <si>
    <t>389 с-к 2017г</t>
  </si>
  <si>
    <t>131 с-к 2017г</t>
  </si>
  <si>
    <t>142 с-к 2017г</t>
  </si>
  <si>
    <t>268 с-к 2017г</t>
  </si>
  <si>
    <t>288 с-к 2017г</t>
  </si>
  <si>
    <t>70/71 с-к 2017г</t>
  </si>
  <si>
    <t>278 с-к 2017г</t>
  </si>
  <si>
    <t>111 с-к 2017г</t>
  </si>
  <si>
    <t>229 с-к 2017г</t>
  </si>
  <si>
    <t>243 с-к 2017г</t>
  </si>
  <si>
    <t>115 с-к 2017г</t>
  </si>
  <si>
    <t>84 с-к 2017г</t>
  </si>
  <si>
    <t>82 с-к 2017г</t>
  </si>
  <si>
    <t>Борщ с капустой и картофелем, мясом цыпленка и сметаной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</si>
  <si>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</si>
  <si>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</si>
  <si>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</si>
  <si>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</si>
  <si>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</si>
  <si>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</si>
  <si>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</si>
  <si>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Борщ с фасолью и картофелем и мясом цыпленка со сметаной</t>
  </si>
  <si>
    <t>Сок фруктовый</t>
  </si>
  <si>
    <t>Огурцы консервированные в нарезке</t>
  </si>
  <si>
    <t>360 с-к 2017г</t>
  </si>
  <si>
    <t>67 с-к 2017 г</t>
  </si>
  <si>
    <t>699 с-к 2004г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</si>
  <si>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</si>
  <si>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</si>
  <si>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</si>
  <si>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</si>
  <si>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</si>
  <si>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</si>
  <si>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</si>
  <si>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</si>
  <si>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</si>
  <si>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 xml:space="preserve">Рыба,тушеная в томате с овощами </t>
  </si>
  <si>
    <t>ТТК МУП КШП от 29.01.2021г</t>
  </si>
  <si>
    <t>Суп картофельный с фасолью и мясом цыпленка</t>
  </si>
  <si>
    <t>Цыпленок-бройлер отварной со сметанным соусом с томатом</t>
  </si>
  <si>
    <t>Плоды или ягоды свежие (апельсин)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</si>
  <si>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</si>
  <si>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</si>
  <si>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</si>
  <si>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Зефир</t>
  </si>
  <si>
    <t>96 с-к 2017г</t>
  </si>
  <si>
    <t>Рассольник по "Ленинградски" с мясом цыпленка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</si>
  <si>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</si>
  <si>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</si>
  <si>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</si>
  <si>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</si>
  <si>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</si>
  <si>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Тефтели мясные из говядины</t>
  </si>
  <si>
    <t>387 с-к 2017г</t>
  </si>
  <si>
    <t>Напиток из варенья</t>
  </si>
  <si>
    <t>230 с-к 2017г</t>
  </si>
  <si>
    <t>Рыба жареная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</si>
  <si>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</si>
  <si>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</si>
  <si>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</si>
  <si>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</si>
  <si>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</si>
  <si>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</si>
  <si>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Огурцы свежие  в нарезке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</si>
  <si>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</si>
  <si>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</si>
  <si>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</si>
  <si>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</si>
  <si>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</si>
  <si>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</si>
  <si>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</si>
  <si>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</si>
  <si>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</si>
  <si>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1) Меню разработано в соответствии с СанПин 2.3/2.4.3590-20</t>
  </si>
  <si>
    <t>Плоды или ягоды свежие (яблоко)</t>
  </si>
  <si>
    <t>Обед (75-00)</t>
  </si>
  <si>
    <t>Кисель из повидла, джема, варенья</t>
  </si>
  <si>
    <t xml:space="preserve">Плоды или ягоды свежие ( яблоко) </t>
  </si>
  <si>
    <t>Печенье молочное</t>
  </si>
  <si>
    <t>Вафли</t>
  </si>
  <si>
    <r>
      <t xml:space="preserve">     </t>
    </r>
    <r>
      <rPr>
        <sz val="12"/>
        <color theme="1"/>
        <rFont val="Times New Roman"/>
        <family val="1"/>
        <charset val="204"/>
      </rPr>
      <t>Примерная раскладка десятидневного  меню для обучающихся с ограниченными возможностями здоровья в  общеобразовательных учреждений Брянского района  в возрасте с 7 до 11 лет на осенне-зимний период  на 2021-2022 уч.года (2 смена)</t>
    </r>
  </si>
  <si>
    <t>Полдник (20-00)</t>
  </si>
  <si>
    <t>Сок фруктовый без добавления сахара</t>
  </si>
  <si>
    <t xml:space="preserve">Итого: </t>
  </si>
  <si>
    <t>Итого за день:</t>
  </si>
  <si>
    <t>Полдник</t>
  </si>
  <si>
    <t xml:space="preserve">Итого за день: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</si>
</sst>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9" fillId="4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0" xfId="0" applyFill="1"/>
    <xf numFmtId="0" fontId="13" fillId="0" borderId="0" xfId="0" applyFont="1"/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20" fillId="2" borderId="0" xfId="0" applyFont="1" applyFill="1"/>
    <xf numFmtId="0" fontId="11" fillId="0" borderId="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/>
    <xf numFmtId="0" fontId="0" fillId="2" borderId="0" xfId="0" applyFont="1" applyFill="1"/>
    <xf numFmtId="0" fontId="11" fillId="0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1" fillId="0" borderId="0" xfId="0" applyFont="1"/>
    <xf numFmtId="0" fontId="22" fillId="0" borderId="0" xfId="1" applyFont="1" applyAlignment="1">
      <alignment horizontal="justify" vertical="center"/>
    </xf>
    <xf numFmtId="0" fontId="23" fillId="0" borderId="0" xfId="0" applyFont="1" applyAlignment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tabSelected="1" zoomScaleNormal="100" workbookViewId="0">
      <selection sqref="A1:M2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130" t="s">
        <v>153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7"/>
      <c r="O1" s="7"/>
      <c r="P1" s="7"/>
      <c r="Q1" s="7"/>
    </row>
    <row r="2" spans="1:17" ht="37.5" customHeight="1" x14ac:dyDescent="0.3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7"/>
      <c r="O2" s="7"/>
      <c r="P2" s="7"/>
      <c r="Q2" s="7"/>
    </row>
    <row r="3" spans="1:17" ht="15.6" x14ac:dyDescent="0.3">
      <c r="A3" s="128" t="s">
        <v>100</v>
      </c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29"/>
      <c r="M3" s="129"/>
    </row>
    <row r="4" spans="1:17" ht="15.6" x14ac:dyDescent="0.3">
      <c r="A4" s="126" t="s">
        <v>101</v>
      </c>
      <c r="B4" s="126"/>
      <c r="C4" s="126"/>
      <c r="D4" s="126"/>
      <c r="E4" s="126"/>
      <c r="F4" s="12"/>
      <c r="G4" s="12"/>
      <c r="H4" s="11"/>
      <c r="I4" s="127" t="s">
        <v>102</v>
      </c>
      <c r="J4" s="127"/>
      <c r="K4" s="127"/>
      <c r="L4" s="127"/>
      <c r="M4" s="127"/>
      <c r="N4" s="127"/>
    </row>
    <row r="5" spans="1:17" ht="15.6" x14ac:dyDescent="0.3">
      <c r="A5" s="126" t="s">
        <v>103</v>
      </c>
      <c r="B5" s="126"/>
      <c r="C5" s="126"/>
      <c r="D5" s="126"/>
      <c r="E5" s="126"/>
      <c r="F5" s="12"/>
      <c r="G5" s="12"/>
      <c r="H5" s="11"/>
      <c r="I5" s="127" t="s">
        <v>104</v>
      </c>
      <c r="J5" s="127"/>
      <c r="K5" s="127"/>
      <c r="L5" s="127"/>
      <c r="M5" s="127"/>
      <c r="N5" s="127"/>
    </row>
    <row r="6" spans="1:17" ht="15.6" x14ac:dyDescent="0.3">
      <c r="A6" s="126"/>
      <c r="B6" s="126"/>
      <c r="C6" s="126"/>
      <c r="D6" s="126"/>
      <c r="E6" s="126"/>
      <c r="F6" s="12"/>
      <c r="G6" s="12"/>
      <c r="H6" s="11"/>
      <c r="I6" s="127" t="s">
        <v>106</v>
      </c>
      <c r="J6" s="127"/>
      <c r="K6" s="127"/>
      <c r="L6" s="127"/>
      <c r="M6" s="127"/>
      <c r="N6" s="127"/>
    </row>
    <row r="7" spans="1:17" ht="15.6" x14ac:dyDescent="0.3">
      <c r="A7" s="126" t="s">
        <v>105</v>
      </c>
      <c r="B7" s="126"/>
      <c r="C7" s="126"/>
      <c r="D7" s="126"/>
      <c r="E7" s="126"/>
      <c r="F7" s="12"/>
      <c r="G7" s="12"/>
      <c r="H7" s="11"/>
      <c r="I7" s="127" t="s">
        <v>105</v>
      </c>
      <c r="J7" s="127"/>
      <c r="K7" s="127"/>
      <c r="L7" s="127"/>
      <c r="M7" s="127"/>
      <c r="N7" s="127"/>
    </row>
    <row r="8" spans="1:17" ht="15" customHeight="1" x14ac:dyDescent="0.3">
      <c r="A8" s="129"/>
      <c r="B8" s="129"/>
      <c r="C8" s="129"/>
      <c r="D8" s="129"/>
      <c r="E8" s="129"/>
      <c r="F8" s="10"/>
      <c r="G8" s="10"/>
      <c r="H8" s="10"/>
      <c r="I8" s="129"/>
      <c r="J8" s="129"/>
      <c r="K8" s="129"/>
      <c r="L8" s="129"/>
      <c r="M8" s="129"/>
    </row>
    <row r="9" spans="1:17" ht="9.6" customHeight="1" thickBot="1" x14ac:dyDescent="0.35">
      <c r="A9" s="1"/>
    </row>
    <row r="10" spans="1:17" ht="24" customHeight="1" x14ac:dyDescent="0.3">
      <c r="A10" s="22" t="s">
        <v>47</v>
      </c>
      <c r="B10" s="147" t="s">
        <v>0</v>
      </c>
      <c r="C10" s="147" t="s">
        <v>1</v>
      </c>
      <c r="D10" s="147" t="s">
        <v>2</v>
      </c>
      <c r="E10" s="147"/>
      <c r="F10" s="147"/>
      <c r="G10" s="147"/>
      <c r="H10" s="147" t="s">
        <v>3</v>
      </c>
      <c r="I10" s="147"/>
      <c r="J10" s="147"/>
      <c r="K10" s="147"/>
      <c r="L10" s="147" t="s">
        <v>4</v>
      </c>
      <c r="M10" s="147"/>
      <c r="N10" s="147"/>
      <c r="O10" s="147"/>
      <c r="P10" s="147"/>
      <c r="Q10" s="152"/>
    </row>
    <row r="11" spans="1:17" ht="39.6" x14ac:dyDescent="0.3">
      <c r="A11" s="23"/>
      <c r="B11" s="148"/>
      <c r="C11" s="148"/>
      <c r="D11" s="18" t="s">
        <v>5</v>
      </c>
      <c r="E11" s="18" t="s">
        <v>6</v>
      </c>
      <c r="F11" s="18" t="s">
        <v>7</v>
      </c>
      <c r="G11" s="18" t="s">
        <v>8</v>
      </c>
      <c r="H11" s="18" t="s">
        <v>9</v>
      </c>
      <c r="I11" s="18" t="s">
        <v>10</v>
      </c>
      <c r="J11" s="18" t="s">
        <v>11</v>
      </c>
      <c r="K11" s="18" t="s">
        <v>12</v>
      </c>
      <c r="L11" s="18" t="s">
        <v>34</v>
      </c>
      <c r="M11" s="18" t="s">
        <v>46</v>
      </c>
      <c r="N11" s="18" t="s">
        <v>35</v>
      </c>
      <c r="O11" s="18" t="s">
        <v>36</v>
      </c>
      <c r="P11" s="18" t="s">
        <v>37</v>
      </c>
      <c r="Q11" s="24" t="s">
        <v>13</v>
      </c>
    </row>
    <row r="12" spans="1:17" x14ac:dyDescent="0.3">
      <c r="A12" s="136" t="s">
        <v>14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 s="106" customFormat="1" x14ac:dyDescent="0.3">
      <c r="A13" s="105"/>
      <c r="B13" s="107" t="s">
        <v>154</v>
      </c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</row>
    <row r="14" spans="1:17" s="106" customFormat="1" ht="26.4" x14ac:dyDescent="0.3">
      <c r="A14" s="119"/>
      <c r="B14" s="113" t="s">
        <v>155</v>
      </c>
      <c r="C14" s="116">
        <v>200</v>
      </c>
      <c r="D14" s="116">
        <v>1</v>
      </c>
      <c r="E14" s="116" t="s">
        <v>108</v>
      </c>
      <c r="F14" s="116">
        <v>23</v>
      </c>
      <c r="G14" s="116">
        <v>92</v>
      </c>
      <c r="H14" s="116">
        <v>16</v>
      </c>
      <c r="I14" s="116">
        <v>10</v>
      </c>
      <c r="J14" s="116">
        <v>14</v>
      </c>
      <c r="K14" s="116">
        <v>0.2</v>
      </c>
      <c r="L14" s="116" t="s">
        <v>108</v>
      </c>
      <c r="M14" s="116" t="s">
        <v>108</v>
      </c>
      <c r="N14" s="116" t="s">
        <v>108</v>
      </c>
      <c r="O14" s="116" t="s">
        <v>108</v>
      </c>
      <c r="P14" s="116" t="s">
        <v>108</v>
      </c>
      <c r="Q14" s="120">
        <v>1.8</v>
      </c>
    </row>
    <row r="15" spans="1:17" s="123" customFormat="1" x14ac:dyDescent="0.3">
      <c r="A15" s="121"/>
      <c r="B15" s="108" t="s">
        <v>22</v>
      </c>
      <c r="C15" s="108"/>
      <c r="D15" s="108">
        <f t="shared" ref="D15:Q15" si="0">SUM(D14)</f>
        <v>1</v>
      </c>
      <c r="E15" s="108">
        <f t="shared" si="0"/>
        <v>0</v>
      </c>
      <c r="F15" s="108">
        <f t="shared" si="0"/>
        <v>23</v>
      </c>
      <c r="G15" s="108">
        <f t="shared" si="0"/>
        <v>92</v>
      </c>
      <c r="H15" s="108">
        <f t="shared" si="0"/>
        <v>16</v>
      </c>
      <c r="I15" s="108">
        <f t="shared" si="0"/>
        <v>10</v>
      </c>
      <c r="J15" s="108">
        <f t="shared" si="0"/>
        <v>14</v>
      </c>
      <c r="K15" s="108">
        <f t="shared" si="0"/>
        <v>0.2</v>
      </c>
      <c r="L15" s="108">
        <f t="shared" si="0"/>
        <v>0</v>
      </c>
      <c r="M15" s="108">
        <f t="shared" si="0"/>
        <v>0</v>
      </c>
      <c r="N15" s="108">
        <f t="shared" si="0"/>
        <v>0</v>
      </c>
      <c r="O15" s="108">
        <f t="shared" si="0"/>
        <v>0</v>
      </c>
      <c r="P15" s="108">
        <f t="shared" si="0"/>
        <v>0</v>
      </c>
      <c r="Q15" s="109">
        <f t="shared" si="0"/>
        <v>1.8</v>
      </c>
    </row>
    <row r="16" spans="1:17" x14ac:dyDescent="0.3">
      <c r="A16" s="17"/>
      <c r="B16" s="19" t="s">
        <v>148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</row>
    <row r="17" spans="1:17" ht="40.200000000000003" customHeight="1" x14ac:dyDescent="0.3">
      <c r="A17" s="17" t="s">
        <v>74</v>
      </c>
      <c r="B17" s="15" t="s">
        <v>53</v>
      </c>
      <c r="C17" s="13">
        <v>50</v>
      </c>
      <c r="D17" s="13">
        <v>1.6</v>
      </c>
      <c r="E17" s="13">
        <v>1</v>
      </c>
      <c r="F17" s="13">
        <v>3</v>
      </c>
      <c r="G17" s="13">
        <v>36</v>
      </c>
      <c r="H17" s="13">
        <v>13.2</v>
      </c>
      <c r="I17" s="13">
        <v>11.2</v>
      </c>
      <c r="J17" s="13">
        <v>34.200000000000003</v>
      </c>
      <c r="K17" s="13">
        <v>0.38</v>
      </c>
      <c r="L17" s="13">
        <v>10</v>
      </c>
      <c r="M17" s="13">
        <v>38.4</v>
      </c>
      <c r="N17" s="13">
        <v>0.04</v>
      </c>
      <c r="O17" s="13">
        <v>0.02</v>
      </c>
      <c r="P17" s="13">
        <v>0.32</v>
      </c>
      <c r="Q17" s="16">
        <v>5.44</v>
      </c>
    </row>
    <row r="18" spans="1:17" ht="55.8" customHeight="1" x14ac:dyDescent="0.3">
      <c r="A18" s="17" t="s">
        <v>85</v>
      </c>
      <c r="B18" s="15" t="s">
        <v>86</v>
      </c>
      <c r="C18" s="13" t="s">
        <v>48</v>
      </c>
      <c r="D18" s="13">
        <v>8.01</v>
      </c>
      <c r="E18" s="13">
        <v>7.61</v>
      </c>
      <c r="F18" s="13">
        <v>8.92</v>
      </c>
      <c r="G18" s="13">
        <v>143.19999999999999</v>
      </c>
      <c r="H18" s="13">
        <v>50.6</v>
      </c>
      <c r="I18" s="13">
        <v>23.13</v>
      </c>
      <c r="J18" s="13">
        <v>46.1</v>
      </c>
      <c r="K18" s="13">
        <v>1.1000000000000001</v>
      </c>
      <c r="L18" s="13" t="s">
        <v>39</v>
      </c>
      <c r="M18" s="13">
        <v>216.75</v>
      </c>
      <c r="N18" s="13">
        <v>0.3</v>
      </c>
      <c r="O18" s="13">
        <v>0.4</v>
      </c>
      <c r="P18" s="13">
        <v>0.43</v>
      </c>
      <c r="Q18" s="16">
        <v>10.199999999999999</v>
      </c>
    </row>
    <row r="19" spans="1:17" ht="27" customHeight="1" x14ac:dyDescent="0.3">
      <c r="A19" s="17" t="s">
        <v>81</v>
      </c>
      <c r="B19" s="15" t="s">
        <v>109</v>
      </c>
      <c r="C19" s="13">
        <v>100</v>
      </c>
      <c r="D19" s="13">
        <v>10.76</v>
      </c>
      <c r="E19" s="13">
        <v>5.75</v>
      </c>
      <c r="F19" s="13">
        <v>3.8</v>
      </c>
      <c r="G19" s="13">
        <v>116</v>
      </c>
      <c r="H19" s="13">
        <v>36.950000000000003</v>
      </c>
      <c r="I19" s="13">
        <v>37.28</v>
      </c>
      <c r="J19" s="13">
        <v>32.869999999999997</v>
      </c>
      <c r="K19" s="13">
        <v>0.77</v>
      </c>
      <c r="L19" s="13">
        <v>5.74</v>
      </c>
      <c r="M19" s="13">
        <v>387</v>
      </c>
      <c r="N19" s="13">
        <v>0.1</v>
      </c>
      <c r="O19" s="13">
        <v>0.11</v>
      </c>
      <c r="P19" s="13">
        <v>2.8</v>
      </c>
      <c r="Q19" s="16">
        <v>6.45</v>
      </c>
    </row>
    <row r="20" spans="1:17" ht="27" customHeight="1" x14ac:dyDescent="0.3">
      <c r="A20" s="17" t="s">
        <v>70</v>
      </c>
      <c r="B20" s="15" t="s">
        <v>24</v>
      </c>
      <c r="C20" s="13">
        <v>150</v>
      </c>
      <c r="D20" s="13">
        <v>5.75</v>
      </c>
      <c r="E20" s="13">
        <v>3.5</v>
      </c>
      <c r="F20" s="13">
        <v>25.57</v>
      </c>
      <c r="G20" s="13">
        <v>158.16</v>
      </c>
      <c r="H20" s="13">
        <v>16.27</v>
      </c>
      <c r="I20" s="13">
        <v>32.58</v>
      </c>
      <c r="J20" s="13">
        <v>98.58</v>
      </c>
      <c r="K20" s="13">
        <v>1.1299999999999999</v>
      </c>
      <c r="L20" s="13" t="s">
        <v>108</v>
      </c>
      <c r="M20" s="13">
        <v>32</v>
      </c>
      <c r="N20" s="13">
        <v>0.17</v>
      </c>
      <c r="O20" s="13">
        <v>0.1</v>
      </c>
      <c r="P20" s="13">
        <v>1.9</v>
      </c>
      <c r="Q20" s="16">
        <v>23.3</v>
      </c>
    </row>
    <row r="21" spans="1:17" ht="27.6" customHeight="1" x14ac:dyDescent="0.3">
      <c r="A21" s="44" t="s">
        <v>97</v>
      </c>
      <c r="B21" s="45" t="s">
        <v>149</v>
      </c>
      <c r="C21" s="42">
        <v>200</v>
      </c>
      <c r="D21" s="42">
        <v>0.104</v>
      </c>
      <c r="E21" s="42" t="s">
        <v>108</v>
      </c>
      <c r="F21" s="42">
        <v>29.83</v>
      </c>
      <c r="G21" s="42">
        <v>117.4</v>
      </c>
      <c r="H21" s="42">
        <v>13.28</v>
      </c>
      <c r="I21" s="42">
        <v>2.92</v>
      </c>
      <c r="J21" s="42">
        <v>0.8</v>
      </c>
      <c r="K21" s="42">
        <v>0.3</v>
      </c>
      <c r="L21" s="42" t="s">
        <v>108</v>
      </c>
      <c r="M21" s="42" t="s">
        <v>108</v>
      </c>
      <c r="N21" s="42">
        <v>0.01</v>
      </c>
      <c r="O21" s="42">
        <v>0.02</v>
      </c>
      <c r="P21" s="42">
        <v>0.12</v>
      </c>
      <c r="Q21" s="43">
        <v>0.6</v>
      </c>
    </row>
    <row r="22" spans="1:17" s="10" customFormat="1" x14ac:dyDescent="0.3">
      <c r="A22" s="17"/>
      <c r="B22" s="20" t="s">
        <v>42</v>
      </c>
      <c r="C22" s="14">
        <v>20</v>
      </c>
      <c r="D22" s="14">
        <v>1.58</v>
      </c>
      <c r="E22" s="14">
        <v>0.2</v>
      </c>
      <c r="F22" s="14">
        <v>9.66</v>
      </c>
      <c r="G22" s="14">
        <v>46.76</v>
      </c>
      <c r="H22" s="14">
        <v>4.5999999999999996</v>
      </c>
      <c r="I22" s="14">
        <v>6.6</v>
      </c>
      <c r="J22" s="14">
        <v>17.399999999999999</v>
      </c>
      <c r="K22" s="14">
        <v>0.22</v>
      </c>
      <c r="L22" s="14" t="s">
        <v>39</v>
      </c>
      <c r="M22" s="14" t="s">
        <v>39</v>
      </c>
      <c r="N22" s="14">
        <v>0.02</v>
      </c>
      <c r="O22" s="14" t="s">
        <v>108</v>
      </c>
      <c r="P22" s="14" t="s">
        <v>108</v>
      </c>
      <c r="Q22" s="25">
        <v>6</v>
      </c>
    </row>
    <row r="23" spans="1:17" s="10" customFormat="1" ht="31.2" customHeight="1" x14ac:dyDescent="0.3">
      <c r="A23" s="17"/>
      <c r="B23" s="20" t="s">
        <v>43</v>
      </c>
      <c r="C23" s="14">
        <v>40</v>
      </c>
      <c r="D23" s="14">
        <v>2.11</v>
      </c>
      <c r="E23" s="14">
        <v>0.44</v>
      </c>
      <c r="F23" s="14">
        <v>19.78</v>
      </c>
      <c r="G23" s="14">
        <v>91.96</v>
      </c>
      <c r="H23" s="14">
        <v>9.1999999999999993</v>
      </c>
      <c r="I23" s="14">
        <v>10</v>
      </c>
      <c r="J23" s="14" t="s">
        <v>108</v>
      </c>
      <c r="K23" s="14">
        <v>1.24</v>
      </c>
      <c r="L23" s="14" t="s">
        <v>108</v>
      </c>
      <c r="M23" s="14">
        <v>42.4</v>
      </c>
      <c r="N23" s="14">
        <v>0.04</v>
      </c>
      <c r="O23" s="14" t="s">
        <v>108</v>
      </c>
      <c r="P23" s="14" t="s">
        <v>108</v>
      </c>
      <c r="Q23" s="25" t="s">
        <v>108</v>
      </c>
    </row>
    <row r="24" spans="1:17" s="41" customFormat="1" ht="26.4" x14ac:dyDescent="0.3">
      <c r="A24" s="48" t="s">
        <v>64</v>
      </c>
      <c r="B24" s="49" t="s">
        <v>150</v>
      </c>
      <c r="C24" s="46">
        <v>180</v>
      </c>
      <c r="D24" s="46">
        <v>0.36</v>
      </c>
      <c r="E24" s="46">
        <v>0.36</v>
      </c>
      <c r="F24" s="46">
        <v>8.82</v>
      </c>
      <c r="G24" s="46">
        <v>42.3</v>
      </c>
      <c r="H24" s="46">
        <v>14.4</v>
      </c>
      <c r="I24" s="46">
        <v>8.1</v>
      </c>
      <c r="J24" s="46">
        <v>9.9</v>
      </c>
      <c r="K24" s="46">
        <v>1.98</v>
      </c>
      <c r="L24" s="46" t="s">
        <v>39</v>
      </c>
      <c r="M24" s="46">
        <v>4.5</v>
      </c>
      <c r="N24" s="46">
        <v>0.03</v>
      </c>
      <c r="O24" s="46">
        <v>0.03</v>
      </c>
      <c r="P24" s="46">
        <v>0.27</v>
      </c>
      <c r="Q24" s="47">
        <v>9</v>
      </c>
    </row>
    <row r="25" spans="1:17" s="30" customFormat="1" x14ac:dyDescent="0.3">
      <c r="A25" s="26"/>
      <c r="B25" s="27" t="s">
        <v>22</v>
      </c>
      <c r="C25" s="28"/>
      <c r="D25" s="28">
        <f t="shared" ref="D25:Q25" si="1">SUM(D17:D24)</f>
        <v>30.273999999999994</v>
      </c>
      <c r="E25" s="28">
        <f t="shared" si="1"/>
        <v>18.86</v>
      </c>
      <c r="F25" s="28">
        <f t="shared" si="1"/>
        <v>109.38</v>
      </c>
      <c r="G25" s="28">
        <f t="shared" si="1"/>
        <v>751.78</v>
      </c>
      <c r="H25" s="28">
        <f t="shared" si="1"/>
        <v>158.49999999999997</v>
      </c>
      <c r="I25" s="28">
        <f t="shared" si="1"/>
        <v>131.81</v>
      </c>
      <c r="J25" s="28">
        <f t="shared" si="1"/>
        <v>239.85000000000002</v>
      </c>
      <c r="K25" s="28">
        <f t="shared" si="1"/>
        <v>7.1199999999999992</v>
      </c>
      <c r="L25" s="28">
        <f t="shared" si="1"/>
        <v>15.74</v>
      </c>
      <c r="M25" s="28">
        <f t="shared" si="1"/>
        <v>721.05</v>
      </c>
      <c r="N25" s="28">
        <f t="shared" si="1"/>
        <v>0.71000000000000008</v>
      </c>
      <c r="O25" s="28">
        <f t="shared" si="1"/>
        <v>0.68</v>
      </c>
      <c r="P25" s="28">
        <f t="shared" si="1"/>
        <v>5.84</v>
      </c>
      <c r="Q25" s="29">
        <f t="shared" si="1"/>
        <v>60.99</v>
      </c>
    </row>
    <row r="26" spans="1:17" s="111" customFormat="1" x14ac:dyDescent="0.3">
      <c r="A26" s="117"/>
      <c r="B26" s="114" t="s">
        <v>157</v>
      </c>
      <c r="C26" s="115"/>
      <c r="D26" s="115">
        <f t="shared" ref="D26:Q26" si="2">D15+D25</f>
        <v>31.273999999999994</v>
      </c>
      <c r="E26" s="115">
        <f t="shared" si="2"/>
        <v>18.86</v>
      </c>
      <c r="F26" s="115">
        <f t="shared" si="2"/>
        <v>132.38</v>
      </c>
      <c r="G26" s="115">
        <f t="shared" si="2"/>
        <v>843.78</v>
      </c>
      <c r="H26" s="115">
        <f t="shared" si="2"/>
        <v>174.49999999999997</v>
      </c>
      <c r="I26" s="115">
        <f t="shared" si="2"/>
        <v>141.81</v>
      </c>
      <c r="J26" s="115">
        <f t="shared" si="2"/>
        <v>253.85000000000002</v>
      </c>
      <c r="K26" s="115">
        <f t="shared" si="2"/>
        <v>7.3199999999999994</v>
      </c>
      <c r="L26" s="115">
        <f t="shared" si="2"/>
        <v>15.74</v>
      </c>
      <c r="M26" s="115">
        <f t="shared" si="2"/>
        <v>721.05</v>
      </c>
      <c r="N26" s="115">
        <f t="shared" si="2"/>
        <v>0.71000000000000008</v>
      </c>
      <c r="O26" s="115">
        <f t="shared" si="2"/>
        <v>0.68</v>
      </c>
      <c r="P26" s="115">
        <f t="shared" si="2"/>
        <v>5.84</v>
      </c>
      <c r="Q26" s="118">
        <f t="shared" si="2"/>
        <v>62.79</v>
      </c>
    </row>
    <row r="27" spans="1:17" x14ac:dyDescent="0.3">
      <c r="A27" s="136" t="s">
        <v>19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8"/>
    </row>
    <row r="28" spans="1:17" s="110" customFormat="1" x14ac:dyDescent="0.3">
      <c r="A28" s="121"/>
      <c r="B28" s="21" t="s">
        <v>158</v>
      </c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/>
    </row>
    <row r="29" spans="1:17" s="110" customFormat="1" ht="26.4" x14ac:dyDescent="0.3">
      <c r="A29" s="119"/>
      <c r="B29" s="116" t="s">
        <v>155</v>
      </c>
      <c r="C29" s="116">
        <v>200</v>
      </c>
      <c r="D29" s="116">
        <v>1</v>
      </c>
      <c r="E29" s="116" t="s">
        <v>108</v>
      </c>
      <c r="F29" s="116">
        <v>23</v>
      </c>
      <c r="G29" s="116">
        <v>92</v>
      </c>
      <c r="H29" s="116">
        <v>16</v>
      </c>
      <c r="I29" s="116">
        <v>10</v>
      </c>
      <c r="J29" s="116">
        <v>14</v>
      </c>
      <c r="K29" s="116">
        <v>0.2</v>
      </c>
      <c r="L29" s="116" t="s">
        <v>108</v>
      </c>
      <c r="M29" s="116" t="s">
        <v>108</v>
      </c>
      <c r="N29" s="116" t="s">
        <v>108</v>
      </c>
      <c r="O29" s="116" t="s">
        <v>108</v>
      </c>
      <c r="P29" s="116" t="s">
        <v>108</v>
      </c>
      <c r="Q29" s="120">
        <v>1.8</v>
      </c>
    </row>
    <row r="30" spans="1:17" s="122" customFormat="1" x14ac:dyDescent="0.3">
      <c r="A30" s="121"/>
      <c r="B30" s="108" t="s">
        <v>156</v>
      </c>
      <c r="C30" s="108"/>
      <c r="D30" s="108">
        <f t="shared" ref="D30:Q30" si="3">SUM(D29)</f>
        <v>1</v>
      </c>
      <c r="E30" s="108">
        <f t="shared" si="3"/>
        <v>0</v>
      </c>
      <c r="F30" s="108">
        <f t="shared" si="3"/>
        <v>23</v>
      </c>
      <c r="G30" s="108">
        <f t="shared" si="3"/>
        <v>92</v>
      </c>
      <c r="H30" s="108">
        <f t="shared" si="3"/>
        <v>16</v>
      </c>
      <c r="I30" s="108">
        <f t="shared" si="3"/>
        <v>10</v>
      </c>
      <c r="J30" s="108">
        <f t="shared" si="3"/>
        <v>14</v>
      </c>
      <c r="K30" s="108">
        <f t="shared" si="3"/>
        <v>0.2</v>
      </c>
      <c r="L30" s="108">
        <f t="shared" si="3"/>
        <v>0</v>
      </c>
      <c r="M30" s="108">
        <f t="shared" si="3"/>
        <v>0</v>
      </c>
      <c r="N30" s="108">
        <f t="shared" si="3"/>
        <v>0</v>
      </c>
      <c r="O30" s="108">
        <f t="shared" si="3"/>
        <v>0</v>
      </c>
      <c r="P30" s="108">
        <f t="shared" si="3"/>
        <v>0</v>
      </c>
      <c r="Q30" s="109">
        <f t="shared" si="3"/>
        <v>1.8</v>
      </c>
    </row>
    <row r="31" spans="1:17" x14ac:dyDescent="0.3">
      <c r="A31" s="17"/>
      <c r="B31" s="21" t="s">
        <v>17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</row>
    <row r="32" spans="1:17" ht="27" customHeight="1" x14ac:dyDescent="0.3">
      <c r="A32" s="17" t="s">
        <v>68</v>
      </c>
      <c r="B32" s="20" t="s">
        <v>45</v>
      </c>
      <c r="C32" s="13">
        <v>60</v>
      </c>
      <c r="D32" s="13">
        <v>0.88</v>
      </c>
      <c r="E32" s="13">
        <v>3.75</v>
      </c>
      <c r="F32" s="13">
        <v>13.12</v>
      </c>
      <c r="G32" s="13">
        <v>58</v>
      </c>
      <c r="H32" s="13">
        <v>22.13</v>
      </c>
      <c r="I32" s="13">
        <v>12.88</v>
      </c>
      <c r="J32" s="13">
        <v>25.38</v>
      </c>
      <c r="K32" s="13">
        <v>0.08</v>
      </c>
      <c r="L32" s="13" t="s">
        <v>108</v>
      </c>
      <c r="M32" s="13">
        <v>1.17</v>
      </c>
      <c r="N32" s="13">
        <v>0.01</v>
      </c>
      <c r="O32" s="13">
        <v>1.67</v>
      </c>
      <c r="P32" s="13">
        <v>0.11</v>
      </c>
      <c r="Q32" s="16">
        <v>4.12</v>
      </c>
    </row>
    <row r="33" spans="1:17" ht="40.799999999999997" customHeight="1" x14ac:dyDescent="0.3">
      <c r="A33" s="17" t="s">
        <v>110</v>
      </c>
      <c r="B33" s="20" t="s">
        <v>111</v>
      </c>
      <c r="C33" s="13" t="s">
        <v>49</v>
      </c>
      <c r="D33" s="13">
        <v>5.49</v>
      </c>
      <c r="E33" s="13">
        <v>5.27</v>
      </c>
      <c r="F33" s="13">
        <v>16.54</v>
      </c>
      <c r="G33" s="13">
        <v>148.25</v>
      </c>
      <c r="H33" s="13">
        <v>42.68</v>
      </c>
      <c r="I33" s="13">
        <v>35.58</v>
      </c>
      <c r="J33" s="13">
        <v>88.1</v>
      </c>
      <c r="K33" s="13">
        <v>2.0499999999999998</v>
      </c>
      <c r="L33" s="13" t="s">
        <v>108</v>
      </c>
      <c r="M33" s="13">
        <v>251.9</v>
      </c>
      <c r="N33" s="13">
        <v>0.23</v>
      </c>
      <c r="O33" s="13">
        <v>7.0000000000000007E-2</v>
      </c>
      <c r="P33" s="13">
        <v>1.1499999999999999</v>
      </c>
      <c r="Q33" s="16">
        <v>5.83</v>
      </c>
    </row>
    <row r="34" spans="1:17" ht="58.2" customHeight="1" x14ac:dyDescent="0.3">
      <c r="A34" s="17" t="s">
        <v>77</v>
      </c>
      <c r="B34" s="20" t="s">
        <v>112</v>
      </c>
      <c r="C34" s="13" t="s">
        <v>87</v>
      </c>
      <c r="D34" s="13">
        <v>23.06</v>
      </c>
      <c r="E34" s="13">
        <v>20</v>
      </c>
      <c r="F34" s="13">
        <v>4.62</v>
      </c>
      <c r="G34" s="13">
        <v>286</v>
      </c>
      <c r="H34" s="13">
        <v>56.6</v>
      </c>
      <c r="I34" s="13">
        <v>5.4</v>
      </c>
      <c r="J34" s="13">
        <v>113.13</v>
      </c>
      <c r="K34" s="13">
        <v>1.5</v>
      </c>
      <c r="L34" s="13">
        <v>91.2</v>
      </c>
      <c r="M34" s="13">
        <v>106</v>
      </c>
      <c r="N34" s="13">
        <v>0.06</v>
      </c>
      <c r="O34" s="13">
        <v>0.16</v>
      </c>
      <c r="P34" s="13">
        <v>5</v>
      </c>
      <c r="Q34" s="16">
        <v>4.7</v>
      </c>
    </row>
    <row r="35" spans="1:17" ht="27" customHeight="1" x14ac:dyDescent="0.3">
      <c r="A35" s="17" t="s">
        <v>67</v>
      </c>
      <c r="B35" s="20" t="s">
        <v>18</v>
      </c>
      <c r="C35" s="13">
        <v>150</v>
      </c>
      <c r="D35" s="13">
        <v>8.6</v>
      </c>
      <c r="E35" s="13">
        <v>6.09</v>
      </c>
      <c r="F35" s="13">
        <v>38.6</v>
      </c>
      <c r="G35" s="13">
        <v>243.75</v>
      </c>
      <c r="H35" s="13">
        <v>288.33</v>
      </c>
      <c r="I35" s="13">
        <v>16.47</v>
      </c>
      <c r="J35" s="13">
        <v>150.83000000000001</v>
      </c>
      <c r="K35" s="13">
        <v>22.6</v>
      </c>
      <c r="L35" s="13">
        <v>5.3</v>
      </c>
      <c r="M35" s="13">
        <v>25.16</v>
      </c>
      <c r="N35" s="13">
        <v>0.8</v>
      </c>
      <c r="O35" s="13">
        <v>0.23</v>
      </c>
      <c r="P35" s="13">
        <v>0.1</v>
      </c>
      <c r="Q35" s="16">
        <v>5.5</v>
      </c>
    </row>
    <row r="36" spans="1:17" ht="29.4" customHeight="1" x14ac:dyDescent="0.3">
      <c r="A36" s="17" t="s">
        <v>66</v>
      </c>
      <c r="B36" s="20" t="s">
        <v>15</v>
      </c>
      <c r="C36" s="13" t="s">
        <v>38</v>
      </c>
      <c r="D36" s="13">
        <v>7.0000000000000007E-2</v>
      </c>
      <c r="E36" s="13">
        <v>0.02</v>
      </c>
      <c r="F36" s="13">
        <v>15</v>
      </c>
      <c r="G36" s="13">
        <v>60</v>
      </c>
      <c r="H36" s="13">
        <v>11.1</v>
      </c>
      <c r="I36" s="13">
        <v>1.4</v>
      </c>
      <c r="J36" s="13">
        <v>2.8</v>
      </c>
      <c r="K36" s="13">
        <v>0.28000000000000003</v>
      </c>
      <c r="L36" s="13" t="s">
        <v>108</v>
      </c>
      <c r="M36" s="13" t="s">
        <v>108</v>
      </c>
      <c r="N36" s="13" t="s">
        <v>108</v>
      </c>
      <c r="O36" s="13" t="s">
        <v>108</v>
      </c>
      <c r="P36" s="13">
        <v>0.02</v>
      </c>
      <c r="Q36" s="16">
        <v>0.03</v>
      </c>
    </row>
    <row r="37" spans="1:17" s="10" customFormat="1" x14ac:dyDescent="0.3">
      <c r="A37" s="17"/>
      <c r="B37" s="20" t="s">
        <v>42</v>
      </c>
      <c r="C37" s="14">
        <v>20</v>
      </c>
      <c r="D37" s="14">
        <v>1.58</v>
      </c>
      <c r="E37" s="14">
        <v>0.2</v>
      </c>
      <c r="F37" s="14">
        <v>9.66</v>
      </c>
      <c r="G37" s="14">
        <v>46.76</v>
      </c>
      <c r="H37" s="14">
        <v>4.5999999999999996</v>
      </c>
      <c r="I37" s="14">
        <v>6.6</v>
      </c>
      <c r="J37" s="14">
        <v>17.399999999999999</v>
      </c>
      <c r="K37" s="14">
        <v>0.22</v>
      </c>
      <c r="L37" s="14" t="s">
        <v>39</v>
      </c>
      <c r="M37" s="14" t="s">
        <v>39</v>
      </c>
      <c r="N37" s="14">
        <v>0.02</v>
      </c>
      <c r="O37" s="14" t="s">
        <v>108</v>
      </c>
      <c r="P37" s="14" t="s">
        <v>108</v>
      </c>
      <c r="Q37" s="25">
        <v>6</v>
      </c>
    </row>
    <row r="38" spans="1:17" ht="26.4" x14ac:dyDescent="0.3">
      <c r="A38" s="17"/>
      <c r="B38" s="20" t="s">
        <v>43</v>
      </c>
      <c r="C38" s="13">
        <v>40</v>
      </c>
      <c r="D38" s="13">
        <v>2.11</v>
      </c>
      <c r="E38" s="13">
        <v>0.44</v>
      </c>
      <c r="F38" s="13">
        <v>19.78</v>
      </c>
      <c r="G38" s="13">
        <v>91.96</v>
      </c>
      <c r="H38" s="13">
        <v>9.1999999999999993</v>
      </c>
      <c r="I38" s="13">
        <v>10</v>
      </c>
      <c r="J38" s="13" t="s">
        <v>108</v>
      </c>
      <c r="K38" s="13">
        <v>1.24</v>
      </c>
      <c r="L38" s="13" t="s">
        <v>108</v>
      </c>
      <c r="M38" s="13">
        <v>42.4</v>
      </c>
      <c r="N38" s="13">
        <v>0.04</v>
      </c>
      <c r="O38" s="13" t="s">
        <v>108</v>
      </c>
      <c r="P38" s="13" t="s">
        <v>108</v>
      </c>
      <c r="Q38" s="16" t="s">
        <v>108</v>
      </c>
    </row>
    <row r="39" spans="1:17" s="10" customFormat="1" ht="26.4" x14ac:dyDescent="0.3">
      <c r="A39" s="52" t="s">
        <v>64</v>
      </c>
      <c r="B39" s="50" t="s">
        <v>113</v>
      </c>
      <c r="C39" s="51">
        <v>180</v>
      </c>
      <c r="D39" s="51">
        <v>1.8</v>
      </c>
      <c r="E39" s="51">
        <v>0.4</v>
      </c>
      <c r="F39" s="51">
        <v>46.2</v>
      </c>
      <c r="G39" s="51">
        <v>206</v>
      </c>
      <c r="H39" s="51">
        <v>70</v>
      </c>
      <c r="I39" s="51">
        <v>26</v>
      </c>
      <c r="J39" s="51">
        <v>46</v>
      </c>
      <c r="K39" s="51">
        <v>0.6</v>
      </c>
      <c r="L39" s="51" t="s">
        <v>108</v>
      </c>
      <c r="M39" s="51">
        <v>16</v>
      </c>
      <c r="N39" s="51">
        <v>0.08</v>
      </c>
      <c r="O39" s="51">
        <v>0.06</v>
      </c>
      <c r="P39" s="51">
        <v>0.4</v>
      </c>
      <c r="Q39" s="53">
        <v>120</v>
      </c>
    </row>
    <row r="40" spans="1:17" s="30" customFormat="1" x14ac:dyDescent="0.3">
      <c r="A40" s="26"/>
      <c r="B40" s="27" t="s">
        <v>16</v>
      </c>
      <c r="C40" s="27"/>
      <c r="D40" s="27">
        <f>SUM(D32:D39)</f>
        <v>43.589999999999996</v>
      </c>
      <c r="E40" s="27">
        <f>SUM(E32:E39)</f>
        <v>36.17</v>
      </c>
      <c r="F40" s="27">
        <f t="shared" ref="F40:Q40" si="4">SUM(F32:F39)</f>
        <v>163.51999999999998</v>
      </c>
      <c r="G40" s="27">
        <f t="shared" si="4"/>
        <v>1140.72</v>
      </c>
      <c r="H40" s="27">
        <f t="shared" si="4"/>
        <v>504.64000000000004</v>
      </c>
      <c r="I40" s="31">
        <f t="shared" si="4"/>
        <v>114.33</v>
      </c>
      <c r="J40" s="31">
        <f t="shared" si="4"/>
        <v>443.64</v>
      </c>
      <c r="K40" s="31">
        <f t="shared" si="4"/>
        <v>28.57</v>
      </c>
      <c r="L40" s="31">
        <f t="shared" si="4"/>
        <v>96.5</v>
      </c>
      <c r="M40" s="31">
        <f t="shared" si="4"/>
        <v>442.63</v>
      </c>
      <c r="N40" s="31">
        <f t="shared" si="4"/>
        <v>1.2400000000000002</v>
      </c>
      <c r="O40" s="31">
        <f t="shared" si="4"/>
        <v>2.19</v>
      </c>
      <c r="P40" s="31">
        <f t="shared" si="4"/>
        <v>6.7799999999999994</v>
      </c>
      <c r="Q40" s="32">
        <f t="shared" si="4"/>
        <v>146.18</v>
      </c>
    </row>
    <row r="41" spans="1:17" s="111" customFormat="1" x14ac:dyDescent="0.3">
      <c r="A41" s="117"/>
      <c r="B41" s="114" t="s">
        <v>157</v>
      </c>
      <c r="C41" s="114"/>
      <c r="D41" s="114">
        <f t="shared" ref="D41:Q41" si="5">D30+D40</f>
        <v>44.589999999999996</v>
      </c>
      <c r="E41" s="114">
        <f t="shared" si="5"/>
        <v>36.17</v>
      </c>
      <c r="F41" s="114">
        <f t="shared" si="5"/>
        <v>186.51999999999998</v>
      </c>
      <c r="G41" s="114">
        <f t="shared" si="5"/>
        <v>1232.72</v>
      </c>
      <c r="H41" s="114">
        <f t="shared" si="5"/>
        <v>520.6400000000001</v>
      </c>
      <c r="I41" s="124">
        <f t="shared" si="5"/>
        <v>124.33</v>
      </c>
      <c r="J41" s="124">
        <f t="shared" si="5"/>
        <v>457.64</v>
      </c>
      <c r="K41" s="124">
        <f t="shared" si="5"/>
        <v>28.77</v>
      </c>
      <c r="L41" s="124">
        <f t="shared" si="5"/>
        <v>96.5</v>
      </c>
      <c r="M41" s="124">
        <f t="shared" si="5"/>
        <v>442.63</v>
      </c>
      <c r="N41" s="124">
        <f t="shared" si="5"/>
        <v>1.2400000000000002</v>
      </c>
      <c r="O41" s="124">
        <f t="shared" si="5"/>
        <v>2.19</v>
      </c>
      <c r="P41" s="124">
        <f t="shared" si="5"/>
        <v>6.7799999999999994</v>
      </c>
      <c r="Q41" s="125">
        <f t="shared" si="5"/>
        <v>147.98000000000002</v>
      </c>
    </row>
    <row r="42" spans="1:17" x14ac:dyDescent="0.3">
      <c r="A42" s="136" t="s">
        <v>21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8"/>
    </row>
    <row r="43" spans="1:17" s="110" customFormat="1" x14ac:dyDescent="0.3">
      <c r="A43" s="121"/>
      <c r="B43" s="112" t="s">
        <v>158</v>
      </c>
      <c r="C43" s="14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6"/>
    </row>
    <row r="44" spans="1:17" s="110" customFormat="1" ht="26.4" x14ac:dyDescent="0.3">
      <c r="A44" s="119" t="s">
        <v>64</v>
      </c>
      <c r="B44" s="116" t="s">
        <v>150</v>
      </c>
      <c r="C44" s="116">
        <v>180</v>
      </c>
      <c r="D44" s="116">
        <v>0.36</v>
      </c>
      <c r="E44" s="116">
        <v>0.36</v>
      </c>
      <c r="F44" s="116">
        <v>8.82</v>
      </c>
      <c r="G44" s="116">
        <v>42.3</v>
      </c>
      <c r="H44" s="116">
        <v>14.4</v>
      </c>
      <c r="I44" s="116">
        <v>8.1</v>
      </c>
      <c r="J44" s="116">
        <v>9.9</v>
      </c>
      <c r="K44" s="116">
        <v>1.98</v>
      </c>
      <c r="L44" s="116" t="s">
        <v>39</v>
      </c>
      <c r="M44" s="116">
        <v>4.5</v>
      </c>
      <c r="N44" s="116">
        <v>0.03</v>
      </c>
      <c r="O44" s="116">
        <v>0.03</v>
      </c>
      <c r="P44" s="116">
        <v>0.27</v>
      </c>
      <c r="Q44" s="120">
        <v>9</v>
      </c>
    </row>
    <row r="45" spans="1:17" s="122" customFormat="1" x14ac:dyDescent="0.3">
      <c r="A45" s="121"/>
      <c r="B45" s="108" t="s">
        <v>16</v>
      </c>
      <c r="C45" s="108"/>
      <c r="D45" s="108">
        <f>D44</f>
        <v>0.36</v>
      </c>
      <c r="E45" s="108">
        <f t="shared" ref="E45:Q45" si="6">SUM(E44)</f>
        <v>0.36</v>
      </c>
      <c r="F45" s="108">
        <f t="shared" si="6"/>
        <v>8.82</v>
      </c>
      <c r="G45" s="108">
        <f t="shared" si="6"/>
        <v>42.3</v>
      </c>
      <c r="H45" s="108">
        <f t="shared" si="6"/>
        <v>14.4</v>
      </c>
      <c r="I45" s="108">
        <f t="shared" si="6"/>
        <v>8.1</v>
      </c>
      <c r="J45" s="108">
        <f t="shared" si="6"/>
        <v>9.9</v>
      </c>
      <c r="K45" s="108">
        <f t="shared" si="6"/>
        <v>1.98</v>
      </c>
      <c r="L45" s="108">
        <f t="shared" si="6"/>
        <v>0</v>
      </c>
      <c r="M45" s="108">
        <f t="shared" si="6"/>
        <v>4.5</v>
      </c>
      <c r="N45" s="108">
        <f t="shared" si="6"/>
        <v>0.03</v>
      </c>
      <c r="O45" s="108">
        <f t="shared" si="6"/>
        <v>0.03</v>
      </c>
      <c r="P45" s="108">
        <f t="shared" si="6"/>
        <v>0.27</v>
      </c>
      <c r="Q45" s="109">
        <f t="shared" si="6"/>
        <v>9</v>
      </c>
    </row>
    <row r="46" spans="1:17" x14ac:dyDescent="0.3">
      <c r="A46" s="17"/>
      <c r="B46" s="19" t="s">
        <v>17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</row>
    <row r="47" spans="1:17" ht="39" customHeight="1" x14ac:dyDescent="0.3">
      <c r="A47" s="17" t="s">
        <v>65</v>
      </c>
      <c r="B47" s="15" t="s">
        <v>41</v>
      </c>
      <c r="C47" s="13">
        <v>60</v>
      </c>
      <c r="D47" s="13">
        <v>0.79</v>
      </c>
      <c r="E47" s="13">
        <v>3.83</v>
      </c>
      <c r="F47" s="13">
        <v>3.88</v>
      </c>
      <c r="G47" s="13">
        <v>36</v>
      </c>
      <c r="H47" s="13">
        <v>14.99</v>
      </c>
      <c r="I47" s="13">
        <v>10</v>
      </c>
      <c r="J47" s="13">
        <v>17.88</v>
      </c>
      <c r="K47" s="13">
        <v>17.68</v>
      </c>
      <c r="L47" s="13">
        <v>0.28999999999999998</v>
      </c>
      <c r="M47" s="13">
        <v>382.6</v>
      </c>
      <c r="N47" s="13">
        <v>5.24</v>
      </c>
      <c r="O47" s="13">
        <v>0.01</v>
      </c>
      <c r="P47" s="13">
        <v>0.02</v>
      </c>
      <c r="Q47" s="16">
        <v>44.8</v>
      </c>
    </row>
    <row r="48" spans="1:17" ht="69" customHeight="1" x14ac:dyDescent="0.3">
      <c r="A48" s="17" t="s">
        <v>71</v>
      </c>
      <c r="B48" s="20" t="s">
        <v>114</v>
      </c>
      <c r="C48" s="13" t="s">
        <v>48</v>
      </c>
      <c r="D48" s="13">
        <v>7.92</v>
      </c>
      <c r="E48" s="13">
        <v>6.2</v>
      </c>
      <c r="F48" s="13">
        <v>7.9</v>
      </c>
      <c r="G48" s="13">
        <v>125.5</v>
      </c>
      <c r="H48" s="13">
        <v>26.5</v>
      </c>
      <c r="I48" s="13">
        <v>36.4</v>
      </c>
      <c r="J48" s="13">
        <v>51.4</v>
      </c>
      <c r="K48" s="13">
        <v>0.92</v>
      </c>
      <c r="L48" s="13" t="s">
        <v>39</v>
      </c>
      <c r="M48" s="13">
        <v>203</v>
      </c>
      <c r="N48" s="13">
        <v>0.08</v>
      </c>
      <c r="O48" s="13">
        <v>0.05</v>
      </c>
      <c r="P48" s="13">
        <v>0.99</v>
      </c>
      <c r="Q48" s="16">
        <v>11</v>
      </c>
    </row>
    <row r="49" spans="1:17" ht="27" customHeight="1" x14ac:dyDescent="0.3">
      <c r="A49" s="17" t="s">
        <v>72</v>
      </c>
      <c r="B49" s="15" t="s">
        <v>50</v>
      </c>
      <c r="C49" s="13">
        <v>100</v>
      </c>
      <c r="D49" s="13">
        <v>10.58</v>
      </c>
      <c r="E49" s="13">
        <v>28.17</v>
      </c>
      <c r="F49" s="13">
        <v>2.56</v>
      </c>
      <c r="G49" s="13">
        <v>305</v>
      </c>
      <c r="H49" s="13">
        <v>24.36</v>
      </c>
      <c r="I49" s="13">
        <v>22.92</v>
      </c>
      <c r="J49" s="13">
        <v>150.94999999999999</v>
      </c>
      <c r="K49" s="13">
        <v>2.2999999999999998</v>
      </c>
      <c r="L49" s="13" t="s">
        <v>39</v>
      </c>
      <c r="M49" s="13">
        <v>20</v>
      </c>
      <c r="N49" s="13">
        <v>0.04</v>
      </c>
      <c r="O49" s="13">
        <v>0.1</v>
      </c>
      <c r="P49" s="13">
        <v>3.4</v>
      </c>
      <c r="Q49" s="16">
        <v>1.38</v>
      </c>
    </row>
    <row r="50" spans="1:17" ht="41.4" customHeight="1" x14ac:dyDescent="0.3">
      <c r="A50" s="17" t="s">
        <v>63</v>
      </c>
      <c r="B50" s="20" t="s">
        <v>40</v>
      </c>
      <c r="C50" s="13">
        <v>157.5</v>
      </c>
      <c r="D50" s="13">
        <v>5.73</v>
      </c>
      <c r="E50" s="13">
        <v>6.07</v>
      </c>
      <c r="F50" s="13">
        <v>31.98</v>
      </c>
      <c r="G50" s="13">
        <v>205</v>
      </c>
      <c r="H50" s="13">
        <v>9.7799999999999994</v>
      </c>
      <c r="I50" s="13">
        <v>7.9</v>
      </c>
      <c r="J50" s="13">
        <v>39.450000000000003</v>
      </c>
      <c r="K50" s="13">
        <v>0.81</v>
      </c>
      <c r="L50" s="13">
        <v>30</v>
      </c>
      <c r="M50" s="13">
        <v>0.74</v>
      </c>
      <c r="N50" s="13">
        <v>0.03</v>
      </c>
      <c r="O50" s="13">
        <v>0.55000000000000004</v>
      </c>
      <c r="P50" s="13">
        <v>1.5</v>
      </c>
      <c r="Q50" s="16" t="s">
        <v>39</v>
      </c>
    </row>
    <row r="51" spans="1:17" ht="26.4" x14ac:dyDescent="0.3">
      <c r="A51" s="56" t="s">
        <v>73</v>
      </c>
      <c r="B51" s="57" t="s">
        <v>95</v>
      </c>
      <c r="C51" s="54">
        <v>200</v>
      </c>
      <c r="D51" s="54">
        <v>1</v>
      </c>
      <c r="E51" s="54" t="s">
        <v>108</v>
      </c>
      <c r="F51" s="54">
        <v>20.2</v>
      </c>
      <c r="G51" s="54">
        <v>86.6</v>
      </c>
      <c r="H51" s="54">
        <v>14</v>
      </c>
      <c r="I51" s="54">
        <v>8</v>
      </c>
      <c r="J51" s="54">
        <v>14</v>
      </c>
      <c r="K51" s="54">
        <v>2.8</v>
      </c>
      <c r="L51" s="54" t="s">
        <v>108</v>
      </c>
      <c r="M51" s="54" t="s">
        <v>108</v>
      </c>
      <c r="N51" s="54">
        <v>0.02</v>
      </c>
      <c r="O51" s="54" t="s">
        <v>108</v>
      </c>
      <c r="P51" s="54" t="s">
        <v>108</v>
      </c>
      <c r="Q51" s="55">
        <v>4</v>
      </c>
    </row>
    <row r="52" spans="1:17" ht="27" customHeight="1" x14ac:dyDescent="0.3">
      <c r="A52" s="17"/>
      <c r="B52" s="20" t="s">
        <v>43</v>
      </c>
      <c r="C52" s="13">
        <v>40</v>
      </c>
      <c r="D52" s="13">
        <v>2.11</v>
      </c>
      <c r="E52" s="13">
        <v>0.44</v>
      </c>
      <c r="F52" s="13">
        <v>19.78</v>
      </c>
      <c r="G52" s="13">
        <v>91.96</v>
      </c>
      <c r="H52" s="13">
        <v>9.1999999999999993</v>
      </c>
      <c r="I52" s="13">
        <v>10</v>
      </c>
      <c r="J52" s="13" t="s">
        <v>108</v>
      </c>
      <c r="K52" s="13">
        <v>1.24</v>
      </c>
      <c r="L52" s="13" t="s">
        <v>108</v>
      </c>
      <c r="M52" s="13">
        <v>42.4</v>
      </c>
      <c r="N52" s="13">
        <v>0.04</v>
      </c>
      <c r="O52" s="13" t="s">
        <v>108</v>
      </c>
      <c r="P52" s="13" t="s">
        <v>108</v>
      </c>
      <c r="Q52" s="16" t="s">
        <v>108</v>
      </c>
    </row>
    <row r="53" spans="1:17" s="10" customFormat="1" x14ac:dyDescent="0.3">
      <c r="A53" s="103"/>
      <c r="B53" s="104" t="s">
        <v>151</v>
      </c>
      <c r="C53" s="101">
        <v>40</v>
      </c>
      <c r="D53" s="101">
        <v>5.33</v>
      </c>
      <c r="E53" s="101">
        <v>6.27</v>
      </c>
      <c r="F53" s="101">
        <v>37.33</v>
      </c>
      <c r="G53" s="101">
        <v>170</v>
      </c>
      <c r="H53" s="101">
        <v>15.6</v>
      </c>
      <c r="I53" s="101">
        <v>18.600000000000001</v>
      </c>
      <c r="J53" s="101">
        <v>23.4</v>
      </c>
      <c r="K53" s="101">
        <v>0.6</v>
      </c>
      <c r="L53" s="101" t="s">
        <v>108</v>
      </c>
      <c r="M53" s="101" t="s">
        <v>108</v>
      </c>
      <c r="N53" s="101" t="s">
        <v>39</v>
      </c>
      <c r="O53" s="101" t="s">
        <v>39</v>
      </c>
      <c r="P53" s="101" t="s">
        <v>39</v>
      </c>
      <c r="Q53" s="102" t="s">
        <v>39</v>
      </c>
    </row>
    <row r="54" spans="1:17" s="30" customFormat="1" x14ac:dyDescent="0.3">
      <c r="A54" s="26"/>
      <c r="B54" s="27" t="s">
        <v>16</v>
      </c>
      <c r="C54" s="28"/>
      <c r="D54" s="28">
        <f t="shared" ref="D54:Q54" si="7">SUM(D47:D53)</f>
        <v>33.46</v>
      </c>
      <c r="E54" s="28">
        <f t="shared" si="7"/>
        <v>50.980000000000004</v>
      </c>
      <c r="F54" s="28">
        <f t="shared" si="7"/>
        <v>123.63</v>
      </c>
      <c r="G54" s="28">
        <f t="shared" si="7"/>
        <v>1020.0600000000001</v>
      </c>
      <c r="H54" s="28">
        <f t="shared" si="7"/>
        <v>114.42999999999999</v>
      </c>
      <c r="I54" s="28">
        <f t="shared" si="7"/>
        <v>113.82</v>
      </c>
      <c r="J54" s="28">
        <f t="shared" si="7"/>
        <v>297.08</v>
      </c>
      <c r="K54" s="28">
        <f t="shared" si="7"/>
        <v>26.35</v>
      </c>
      <c r="L54" s="28">
        <f t="shared" si="7"/>
        <v>30.29</v>
      </c>
      <c r="M54" s="28">
        <f t="shared" si="7"/>
        <v>648.74</v>
      </c>
      <c r="N54" s="28">
        <f t="shared" si="7"/>
        <v>5.45</v>
      </c>
      <c r="O54" s="28">
        <f t="shared" si="7"/>
        <v>0.71000000000000008</v>
      </c>
      <c r="P54" s="28">
        <f t="shared" si="7"/>
        <v>5.91</v>
      </c>
      <c r="Q54" s="29">
        <f t="shared" si="7"/>
        <v>61.18</v>
      </c>
    </row>
    <row r="55" spans="1:17" s="111" customFormat="1" x14ac:dyDescent="0.3">
      <c r="A55" s="117"/>
      <c r="B55" s="114" t="s">
        <v>159</v>
      </c>
      <c r="C55" s="115"/>
      <c r="D55" s="115">
        <f t="shared" ref="D55:Q55" si="8">D45+D54</f>
        <v>33.82</v>
      </c>
      <c r="E55" s="115">
        <f t="shared" si="8"/>
        <v>51.34</v>
      </c>
      <c r="F55" s="115">
        <f t="shared" si="8"/>
        <v>132.44999999999999</v>
      </c>
      <c r="G55" s="115">
        <f t="shared" si="8"/>
        <v>1062.3600000000001</v>
      </c>
      <c r="H55" s="115">
        <f t="shared" si="8"/>
        <v>128.82999999999998</v>
      </c>
      <c r="I55" s="115">
        <f t="shared" si="8"/>
        <v>121.91999999999999</v>
      </c>
      <c r="J55" s="115">
        <f t="shared" si="8"/>
        <v>306.97999999999996</v>
      </c>
      <c r="K55" s="115">
        <f t="shared" si="8"/>
        <v>28.330000000000002</v>
      </c>
      <c r="L55" s="115">
        <f t="shared" si="8"/>
        <v>30.29</v>
      </c>
      <c r="M55" s="115">
        <f t="shared" si="8"/>
        <v>653.24</v>
      </c>
      <c r="N55" s="115">
        <f t="shared" si="8"/>
        <v>5.48</v>
      </c>
      <c r="O55" s="115">
        <f t="shared" si="8"/>
        <v>0.7400000000000001</v>
      </c>
      <c r="P55" s="115">
        <f t="shared" si="8"/>
        <v>6.18</v>
      </c>
      <c r="Q55" s="118">
        <f t="shared" si="8"/>
        <v>70.180000000000007</v>
      </c>
    </row>
    <row r="56" spans="1:17" x14ac:dyDescent="0.3">
      <c r="A56" s="136" t="s">
        <v>23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8"/>
    </row>
    <row r="57" spans="1:17" s="110" customFormat="1" x14ac:dyDescent="0.3">
      <c r="A57" s="121"/>
      <c r="B57" s="21" t="s">
        <v>158</v>
      </c>
      <c r="C57" s="144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</row>
    <row r="58" spans="1:17" s="110" customFormat="1" ht="26.4" x14ac:dyDescent="0.3">
      <c r="A58" s="119" t="s">
        <v>64</v>
      </c>
      <c r="B58" s="116" t="s">
        <v>150</v>
      </c>
      <c r="C58" s="116">
        <v>180</v>
      </c>
      <c r="D58" s="116">
        <v>0.36</v>
      </c>
      <c r="E58" s="116">
        <v>0.36</v>
      </c>
      <c r="F58" s="116">
        <v>8.82</v>
      </c>
      <c r="G58" s="116">
        <v>42.3</v>
      </c>
      <c r="H58" s="116">
        <v>14.4</v>
      </c>
      <c r="I58" s="116">
        <v>8.1</v>
      </c>
      <c r="J58" s="116">
        <v>9.9</v>
      </c>
      <c r="K58" s="116">
        <v>1.98</v>
      </c>
      <c r="L58" s="116" t="s">
        <v>39</v>
      </c>
      <c r="M58" s="116">
        <v>4.5</v>
      </c>
      <c r="N58" s="116">
        <v>0.03</v>
      </c>
      <c r="O58" s="116">
        <v>0.03</v>
      </c>
      <c r="P58" s="116">
        <v>0.27</v>
      </c>
      <c r="Q58" s="120">
        <v>9</v>
      </c>
    </row>
    <row r="59" spans="1:17" s="122" customFormat="1" x14ac:dyDescent="0.3">
      <c r="A59" s="121"/>
      <c r="B59" s="108" t="s">
        <v>156</v>
      </c>
      <c r="C59" s="108"/>
      <c r="D59" s="108">
        <f t="shared" ref="D59:Q59" si="9">SUM(D58)</f>
        <v>0.36</v>
      </c>
      <c r="E59" s="108">
        <f t="shared" si="9"/>
        <v>0.36</v>
      </c>
      <c r="F59" s="108">
        <f t="shared" si="9"/>
        <v>8.82</v>
      </c>
      <c r="G59" s="108">
        <f t="shared" si="9"/>
        <v>42.3</v>
      </c>
      <c r="H59" s="108">
        <f t="shared" si="9"/>
        <v>14.4</v>
      </c>
      <c r="I59" s="108">
        <f t="shared" si="9"/>
        <v>8.1</v>
      </c>
      <c r="J59" s="108">
        <f t="shared" si="9"/>
        <v>9.9</v>
      </c>
      <c r="K59" s="108">
        <f t="shared" si="9"/>
        <v>1.98</v>
      </c>
      <c r="L59" s="108">
        <f t="shared" si="9"/>
        <v>0</v>
      </c>
      <c r="M59" s="108">
        <f t="shared" si="9"/>
        <v>4.5</v>
      </c>
      <c r="N59" s="108">
        <f t="shared" si="9"/>
        <v>0.03</v>
      </c>
      <c r="O59" s="108">
        <f t="shared" si="9"/>
        <v>0.03</v>
      </c>
      <c r="P59" s="108">
        <f t="shared" si="9"/>
        <v>0.27</v>
      </c>
      <c r="Q59" s="109">
        <f t="shared" si="9"/>
        <v>9</v>
      </c>
    </row>
    <row r="60" spans="1:17" x14ac:dyDescent="0.3">
      <c r="A60" s="17"/>
      <c r="B60" s="21" t="s">
        <v>17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5"/>
    </row>
    <row r="61" spans="1:17" ht="39.6" customHeight="1" x14ac:dyDescent="0.3">
      <c r="A61" s="17" t="s">
        <v>78</v>
      </c>
      <c r="B61" s="20" t="s">
        <v>96</v>
      </c>
      <c r="C61" s="13">
        <v>50</v>
      </c>
      <c r="D61" s="13">
        <v>0.55000000000000004</v>
      </c>
      <c r="E61" s="13">
        <v>1.75</v>
      </c>
      <c r="F61" s="13">
        <v>1.9</v>
      </c>
      <c r="G61" s="13">
        <v>11</v>
      </c>
      <c r="H61" s="13">
        <v>7</v>
      </c>
      <c r="I61" s="13">
        <v>10</v>
      </c>
      <c r="J61" s="13">
        <v>13</v>
      </c>
      <c r="K61" s="13">
        <v>0.45</v>
      </c>
      <c r="L61" s="13" t="s">
        <v>108</v>
      </c>
      <c r="M61" s="13">
        <v>66.5</v>
      </c>
      <c r="N61" s="13">
        <v>0.03</v>
      </c>
      <c r="O61" s="13">
        <v>0.02</v>
      </c>
      <c r="P61" s="13">
        <v>0.25</v>
      </c>
      <c r="Q61" s="16">
        <v>8.75</v>
      </c>
    </row>
    <row r="62" spans="1:17" ht="39.6" customHeight="1" x14ac:dyDescent="0.3">
      <c r="A62" s="17" t="s">
        <v>83</v>
      </c>
      <c r="B62" s="20" t="s">
        <v>58</v>
      </c>
      <c r="C62" s="13" t="s">
        <v>49</v>
      </c>
      <c r="D62" s="13">
        <v>8.1300000000000008</v>
      </c>
      <c r="E62" s="13">
        <v>3.96</v>
      </c>
      <c r="F62" s="13">
        <v>12.11</v>
      </c>
      <c r="G62" s="13">
        <v>121.5</v>
      </c>
      <c r="H62" s="13">
        <v>50.6</v>
      </c>
      <c r="I62" s="13">
        <v>23.13</v>
      </c>
      <c r="J62" s="13">
        <v>46.1</v>
      </c>
      <c r="K62" s="13">
        <v>1.1000000000000001</v>
      </c>
      <c r="L62" s="13" t="s">
        <v>39</v>
      </c>
      <c r="M62" s="13">
        <v>216.8</v>
      </c>
      <c r="N62" s="13">
        <v>0.3</v>
      </c>
      <c r="O62" s="13">
        <v>0.4</v>
      </c>
      <c r="P62" s="13">
        <v>0.43</v>
      </c>
      <c r="Q62" s="16">
        <v>10.199999999999999</v>
      </c>
    </row>
    <row r="63" spans="1:17" ht="27.6" customHeight="1" x14ac:dyDescent="0.3">
      <c r="A63" s="17" t="s">
        <v>76</v>
      </c>
      <c r="B63" s="20" t="s">
        <v>51</v>
      </c>
      <c r="C63" s="13">
        <v>75</v>
      </c>
      <c r="D63" s="13">
        <v>8.5</v>
      </c>
      <c r="E63" s="13">
        <v>21.72</v>
      </c>
      <c r="F63" s="13">
        <v>8.59</v>
      </c>
      <c r="G63" s="13">
        <v>265.2</v>
      </c>
      <c r="H63" s="13">
        <v>7.65</v>
      </c>
      <c r="I63" s="13">
        <v>20.74</v>
      </c>
      <c r="J63" s="13">
        <v>120</v>
      </c>
      <c r="K63" s="13">
        <v>1.33</v>
      </c>
      <c r="L63" s="13">
        <v>24.37</v>
      </c>
      <c r="M63" s="13">
        <v>29.3</v>
      </c>
      <c r="N63" s="13">
        <v>0.23</v>
      </c>
      <c r="O63" s="13">
        <v>0.23400000000000001</v>
      </c>
      <c r="P63" s="13">
        <v>6.5000000000000002E-2</v>
      </c>
      <c r="Q63" s="16">
        <v>1.9</v>
      </c>
    </row>
    <row r="64" spans="1:17" ht="26.4" customHeight="1" x14ac:dyDescent="0.3">
      <c r="A64" s="17" t="s">
        <v>75</v>
      </c>
      <c r="B64" s="20" t="s">
        <v>44</v>
      </c>
      <c r="C64" s="13">
        <v>180</v>
      </c>
      <c r="D64" s="13">
        <v>3.92</v>
      </c>
      <c r="E64" s="13">
        <v>3.47</v>
      </c>
      <c r="F64" s="13">
        <v>27.19</v>
      </c>
      <c r="G64" s="13">
        <v>259</v>
      </c>
      <c r="H64" s="13">
        <v>27.13</v>
      </c>
      <c r="I64" s="13">
        <v>26.22</v>
      </c>
      <c r="J64" s="13">
        <v>74.22</v>
      </c>
      <c r="K64" s="13">
        <v>1</v>
      </c>
      <c r="L64" s="13">
        <v>21</v>
      </c>
      <c r="M64" s="13">
        <v>129.08000000000001</v>
      </c>
      <c r="N64" s="13">
        <v>0.13</v>
      </c>
      <c r="O64" s="13">
        <v>0.09</v>
      </c>
      <c r="P64" s="13">
        <v>1.27</v>
      </c>
      <c r="Q64" s="16">
        <v>16.64</v>
      </c>
    </row>
    <row r="65" spans="1:17" ht="26.4" x14ac:dyDescent="0.3">
      <c r="A65" s="60" t="s">
        <v>97</v>
      </c>
      <c r="B65" s="61" t="s">
        <v>149</v>
      </c>
      <c r="C65" s="58">
        <v>200</v>
      </c>
      <c r="D65" s="58">
        <v>0.104</v>
      </c>
      <c r="E65" s="58" t="s">
        <v>108</v>
      </c>
      <c r="F65" s="58">
        <v>29.83</v>
      </c>
      <c r="G65" s="58">
        <v>117.4</v>
      </c>
      <c r="H65" s="58">
        <v>13.28</v>
      </c>
      <c r="I65" s="58">
        <v>2.92</v>
      </c>
      <c r="J65" s="58">
        <v>0.8</v>
      </c>
      <c r="K65" s="58">
        <v>0.3</v>
      </c>
      <c r="L65" s="58" t="s">
        <v>108</v>
      </c>
      <c r="M65" s="58" t="s">
        <v>108</v>
      </c>
      <c r="N65" s="58">
        <v>0.01</v>
      </c>
      <c r="O65" s="58">
        <v>0.02</v>
      </c>
      <c r="P65" s="58">
        <v>0.12</v>
      </c>
      <c r="Q65" s="59">
        <v>0.6</v>
      </c>
    </row>
    <row r="66" spans="1:17" ht="26.4" x14ac:dyDescent="0.3">
      <c r="A66" s="17"/>
      <c r="B66" s="20" t="s">
        <v>43</v>
      </c>
      <c r="C66" s="13">
        <v>40</v>
      </c>
      <c r="D66" s="13">
        <v>2.11</v>
      </c>
      <c r="E66" s="13">
        <v>0.44</v>
      </c>
      <c r="F66" s="13">
        <v>19.78</v>
      </c>
      <c r="G66" s="13">
        <v>91.96</v>
      </c>
      <c r="H66" s="13">
        <v>9.1999999999999993</v>
      </c>
      <c r="I66" s="13">
        <v>10</v>
      </c>
      <c r="J66" s="13" t="s">
        <v>108</v>
      </c>
      <c r="K66" s="13">
        <v>1.24</v>
      </c>
      <c r="L66" s="13" t="s">
        <v>108</v>
      </c>
      <c r="M66" s="13">
        <v>42.4</v>
      </c>
      <c r="N66" s="13">
        <v>0.04</v>
      </c>
      <c r="O66" s="13" t="s">
        <v>108</v>
      </c>
      <c r="P66" s="13" t="s">
        <v>108</v>
      </c>
      <c r="Q66" s="16" t="s">
        <v>108</v>
      </c>
    </row>
    <row r="67" spans="1:17" x14ac:dyDescent="0.3">
      <c r="A67" s="64"/>
      <c r="B67" s="65" t="s">
        <v>117</v>
      </c>
      <c r="C67" s="62">
        <v>55</v>
      </c>
      <c r="D67" s="62">
        <v>0.66</v>
      </c>
      <c r="E67" s="62">
        <v>0.04</v>
      </c>
      <c r="F67" s="62">
        <v>29.33</v>
      </c>
      <c r="G67" s="62">
        <v>119.17</v>
      </c>
      <c r="H67" s="62" t="s">
        <v>108</v>
      </c>
      <c r="I67" s="62" t="s">
        <v>108</v>
      </c>
      <c r="J67" s="62" t="s">
        <v>108</v>
      </c>
      <c r="K67" s="62">
        <v>0.15</v>
      </c>
      <c r="L67" s="62">
        <v>7.0000000000000007E-2</v>
      </c>
      <c r="M67" s="62" t="s">
        <v>108</v>
      </c>
      <c r="N67" s="62" t="s">
        <v>108</v>
      </c>
      <c r="O67" s="62">
        <v>0.73</v>
      </c>
      <c r="P67" s="62">
        <v>8.5299999999999994</v>
      </c>
      <c r="Q67" s="63" t="s">
        <v>108</v>
      </c>
    </row>
    <row r="68" spans="1:17" s="30" customFormat="1" x14ac:dyDescent="0.3">
      <c r="A68" s="26"/>
      <c r="B68" s="27" t="s">
        <v>22</v>
      </c>
      <c r="C68" s="28"/>
      <c r="D68" s="28">
        <f t="shared" ref="D68:Q68" si="10">SUM(D61:D67)</f>
        <v>23.974</v>
      </c>
      <c r="E68" s="28">
        <f t="shared" si="10"/>
        <v>31.38</v>
      </c>
      <c r="F68" s="28">
        <f t="shared" si="10"/>
        <v>128.73000000000002</v>
      </c>
      <c r="G68" s="28">
        <f t="shared" si="10"/>
        <v>985.23</v>
      </c>
      <c r="H68" s="28">
        <f t="shared" si="10"/>
        <v>114.86</v>
      </c>
      <c r="I68" s="28">
        <f t="shared" si="10"/>
        <v>93.009999999999991</v>
      </c>
      <c r="J68" s="28">
        <f t="shared" si="10"/>
        <v>254.12</v>
      </c>
      <c r="K68" s="28">
        <f t="shared" si="10"/>
        <v>5.57</v>
      </c>
      <c r="L68" s="28">
        <f t="shared" si="10"/>
        <v>45.440000000000005</v>
      </c>
      <c r="M68" s="28">
        <f t="shared" si="10"/>
        <v>484.08000000000004</v>
      </c>
      <c r="N68" s="28">
        <f t="shared" si="10"/>
        <v>0.74</v>
      </c>
      <c r="O68" s="28">
        <f t="shared" si="10"/>
        <v>1.494</v>
      </c>
      <c r="P68" s="28">
        <f t="shared" si="10"/>
        <v>10.664999999999999</v>
      </c>
      <c r="Q68" s="29">
        <f t="shared" si="10"/>
        <v>38.089999999999996</v>
      </c>
    </row>
    <row r="69" spans="1:17" s="111" customFormat="1" x14ac:dyDescent="0.3">
      <c r="A69" s="117"/>
      <c r="B69" s="114" t="s">
        <v>159</v>
      </c>
      <c r="C69" s="115"/>
      <c r="D69" s="115">
        <f t="shared" ref="D69:Q69" si="11">D59+D68</f>
        <v>24.334</v>
      </c>
      <c r="E69" s="115">
        <f t="shared" si="11"/>
        <v>31.74</v>
      </c>
      <c r="F69" s="115">
        <f t="shared" si="11"/>
        <v>137.55000000000001</v>
      </c>
      <c r="G69" s="115">
        <f t="shared" si="11"/>
        <v>1027.53</v>
      </c>
      <c r="H69" s="115">
        <f t="shared" si="11"/>
        <v>129.26</v>
      </c>
      <c r="I69" s="115">
        <f t="shared" si="11"/>
        <v>101.10999999999999</v>
      </c>
      <c r="J69" s="115">
        <f t="shared" si="11"/>
        <v>264.02</v>
      </c>
      <c r="K69" s="115">
        <f t="shared" si="11"/>
        <v>7.5500000000000007</v>
      </c>
      <c r="L69" s="115">
        <f t="shared" si="11"/>
        <v>45.440000000000005</v>
      </c>
      <c r="M69" s="115">
        <f t="shared" si="11"/>
        <v>488.58000000000004</v>
      </c>
      <c r="N69" s="115">
        <f t="shared" si="11"/>
        <v>0.77</v>
      </c>
      <c r="O69" s="115">
        <f t="shared" si="11"/>
        <v>1.524</v>
      </c>
      <c r="P69" s="115">
        <f t="shared" si="11"/>
        <v>10.934999999999999</v>
      </c>
      <c r="Q69" s="118">
        <f t="shared" si="11"/>
        <v>47.089999999999996</v>
      </c>
    </row>
    <row r="70" spans="1:17" x14ac:dyDescent="0.3">
      <c r="A70" s="136" t="s">
        <v>25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8"/>
    </row>
    <row r="71" spans="1:17" s="110" customFormat="1" x14ac:dyDescent="0.3">
      <c r="A71" s="121"/>
      <c r="B71" s="112" t="s">
        <v>158</v>
      </c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6"/>
    </row>
    <row r="72" spans="1:17" s="154" customFormat="1" ht="26.4" x14ac:dyDescent="0.3">
      <c r="A72" s="119"/>
      <c r="B72" s="116" t="s">
        <v>155</v>
      </c>
      <c r="C72" s="116">
        <v>200</v>
      </c>
      <c r="D72" s="116">
        <v>1</v>
      </c>
      <c r="E72" s="116" t="s">
        <v>108</v>
      </c>
      <c r="F72" s="116">
        <v>23</v>
      </c>
      <c r="G72" s="116">
        <v>92</v>
      </c>
      <c r="H72" s="116">
        <v>16</v>
      </c>
      <c r="I72" s="116">
        <v>10</v>
      </c>
      <c r="J72" s="116">
        <v>14</v>
      </c>
      <c r="K72" s="116">
        <v>0.2</v>
      </c>
      <c r="L72" s="116" t="s">
        <v>108</v>
      </c>
      <c r="M72" s="116" t="s">
        <v>108</v>
      </c>
      <c r="N72" s="116" t="s">
        <v>108</v>
      </c>
      <c r="O72" s="116" t="s">
        <v>108</v>
      </c>
      <c r="P72" s="116" t="s">
        <v>108</v>
      </c>
      <c r="Q72" s="120">
        <v>1.8</v>
      </c>
    </row>
    <row r="73" spans="1:17" s="110" customFormat="1" x14ac:dyDescent="0.3">
      <c r="A73" s="121"/>
      <c r="B73" s="108" t="s">
        <v>156</v>
      </c>
      <c r="C73" s="108"/>
      <c r="D73" s="108">
        <f>SUM(D72)</f>
        <v>1</v>
      </c>
      <c r="E73" s="108">
        <f>SUM(E72)</f>
        <v>0</v>
      </c>
      <c r="F73" s="108">
        <f>SUM(F72)</f>
        <v>23</v>
      </c>
      <c r="G73" s="108">
        <f>SUM(G72)</f>
        <v>92</v>
      </c>
      <c r="H73" s="108">
        <f>SUM(H72)</f>
        <v>16</v>
      </c>
      <c r="I73" s="108">
        <f>SUM(I72)</f>
        <v>10</v>
      </c>
      <c r="J73" s="108">
        <f>SUM(J72)</f>
        <v>14</v>
      </c>
      <c r="K73" s="108">
        <f>SUM(K72)</f>
        <v>0.2</v>
      </c>
      <c r="L73" s="108">
        <f>SUM(L72)</f>
        <v>0</v>
      </c>
      <c r="M73" s="108">
        <f>SUM(M72)</f>
        <v>0</v>
      </c>
      <c r="N73" s="108">
        <f>SUM(N72)</f>
        <v>0</v>
      </c>
      <c r="O73" s="108">
        <f>SUM(O72)</f>
        <v>0</v>
      </c>
      <c r="P73" s="108">
        <f>SUM(P72)</f>
        <v>0</v>
      </c>
      <c r="Q73" s="109">
        <f>SUM(Q72)</f>
        <v>1.8</v>
      </c>
    </row>
    <row r="74" spans="1:17" x14ac:dyDescent="0.3">
      <c r="A74" s="17"/>
      <c r="B74" s="19" t="s">
        <v>17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5"/>
    </row>
    <row r="75" spans="1:17" ht="39.6" x14ac:dyDescent="0.3">
      <c r="A75" s="17" t="s">
        <v>118</v>
      </c>
      <c r="B75" s="20" t="s">
        <v>119</v>
      </c>
      <c r="C75" s="13" t="s">
        <v>49</v>
      </c>
      <c r="D75" s="13">
        <v>8.17</v>
      </c>
      <c r="E75" s="13">
        <v>6.65</v>
      </c>
      <c r="F75" s="13">
        <v>12.22</v>
      </c>
      <c r="G75" s="13">
        <v>143</v>
      </c>
      <c r="H75" s="13">
        <v>24</v>
      </c>
      <c r="I75" s="13">
        <v>56.5</v>
      </c>
      <c r="J75" s="13">
        <v>1</v>
      </c>
      <c r="K75" s="13" t="s">
        <v>108</v>
      </c>
      <c r="L75" s="13">
        <v>1219.5</v>
      </c>
      <c r="M75" s="13">
        <v>2.1</v>
      </c>
      <c r="N75" s="13">
        <v>0.1</v>
      </c>
      <c r="O75" s="13">
        <v>0.52</v>
      </c>
      <c r="P75" s="13">
        <v>0.98</v>
      </c>
      <c r="Q75" s="16">
        <v>11.6</v>
      </c>
    </row>
    <row r="76" spans="1:17" ht="26.4" x14ac:dyDescent="0.3">
      <c r="A76" s="17" t="s">
        <v>82</v>
      </c>
      <c r="B76" s="20" t="s">
        <v>107</v>
      </c>
      <c r="C76" s="13">
        <v>75</v>
      </c>
      <c r="D76" s="13">
        <v>7.19</v>
      </c>
      <c r="E76" s="13">
        <v>15.88</v>
      </c>
      <c r="F76" s="13">
        <v>0.88</v>
      </c>
      <c r="G76" s="13">
        <v>176.25</v>
      </c>
      <c r="H76" s="13">
        <v>17.5</v>
      </c>
      <c r="I76" s="13">
        <v>10</v>
      </c>
      <c r="J76" s="13">
        <v>83.75</v>
      </c>
      <c r="K76" s="13">
        <v>1.1299999999999999</v>
      </c>
      <c r="L76" s="13">
        <v>25</v>
      </c>
      <c r="M76" s="13">
        <v>28.13</v>
      </c>
      <c r="N76" s="13">
        <v>0.25</v>
      </c>
      <c r="O76" s="13">
        <v>0.06</v>
      </c>
      <c r="P76" s="13">
        <v>1.37</v>
      </c>
      <c r="Q76" s="16" t="s">
        <v>108</v>
      </c>
    </row>
    <row r="77" spans="1:17" ht="26.4" x14ac:dyDescent="0.3">
      <c r="A77" s="17" t="s">
        <v>97</v>
      </c>
      <c r="B77" s="20" t="s">
        <v>120</v>
      </c>
      <c r="C77" s="13">
        <v>150</v>
      </c>
      <c r="D77" s="13">
        <v>3.87</v>
      </c>
      <c r="E77" s="13">
        <v>5.24</v>
      </c>
      <c r="F77" s="13">
        <v>16.73</v>
      </c>
      <c r="G77" s="13">
        <v>125.16</v>
      </c>
      <c r="H77" s="13">
        <v>100.1</v>
      </c>
      <c r="I77" s="13">
        <v>34.33</v>
      </c>
      <c r="J77" s="13">
        <v>66.83</v>
      </c>
      <c r="K77" s="13">
        <v>1.35</v>
      </c>
      <c r="L77" s="13" t="s">
        <v>108</v>
      </c>
      <c r="M77" s="13">
        <v>92.33</v>
      </c>
      <c r="N77" s="13">
        <v>4.4999999999999998E-2</v>
      </c>
      <c r="O77" s="13">
        <v>0.05</v>
      </c>
      <c r="P77" s="13">
        <v>1.1200000000000001</v>
      </c>
      <c r="Q77" s="16">
        <v>28.6</v>
      </c>
    </row>
    <row r="78" spans="1:17" ht="39.6" x14ac:dyDescent="0.3">
      <c r="A78" s="17" t="s">
        <v>99</v>
      </c>
      <c r="B78" s="20" t="s">
        <v>55</v>
      </c>
      <c r="C78" s="13">
        <v>200</v>
      </c>
      <c r="D78" s="13">
        <v>0.1</v>
      </c>
      <c r="E78" s="13" t="s">
        <v>108</v>
      </c>
      <c r="F78" s="13">
        <v>25.2</v>
      </c>
      <c r="G78" s="13">
        <v>96</v>
      </c>
      <c r="H78" s="13">
        <v>16.7</v>
      </c>
      <c r="I78" s="13">
        <v>16.7</v>
      </c>
      <c r="J78" s="13">
        <v>23.4</v>
      </c>
      <c r="K78" s="13">
        <v>1.4</v>
      </c>
      <c r="L78" s="13" t="s">
        <v>108</v>
      </c>
      <c r="M78" s="13">
        <v>40.799999999999997</v>
      </c>
      <c r="N78" s="13">
        <v>1.6E-2</v>
      </c>
      <c r="O78" s="13">
        <v>2.4E-2</v>
      </c>
      <c r="P78" s="13">
        <v>0.26</v>
      </c>
      <c r="Q78" s="16">
        <v>6.9</v>
      </c>
    </row>
    <row r="79" spans="1:17" x14ac:dyDescent="0.3">
      <c r="A79" s="17"/>
      <c r="B79" s="20" t="s">
        <v>42</v>
      </c>
      <c r="C79" s="13">
        <v>20</v>
      </c>
      <c r="D79" s="13">
        <v>1.58</v>
      </c>
      <c r="E79" s="13">
        <v>0.2</v>
      </c>
      <c r="F79" s="13">
        <v>9.66</v>
      </c>
      <c r="G79" s="13">
        <v>46.76</v>
      </c>
      <c r="H79" s="13">
        <v>4.5999999999999996</v>
      </c>
      <c r="I79" s="13">
        <v>6.6</v>
      </c>
      <c r="J79" s="13">
        <v>17.399999999999999</v>
      </c>
      <c r="K79" s="13">
        <v>0.22</v>
      </c>
      <c r="L79" s="13" t="s">
        <v>39</v>
      </c>
      <c r="M79" s="13" t="s">
        <v>39</v>
      </c>
      <c r="N79" s="13">
        <v>0.02</v>
      </c>
      <c r="O79" s="13" t="s">
        <v>108</v>
      </c>
      <c r="P79" s="13" t="s">
        <v>108</v>
      </c>
      <c r="Q79" s="16">
        <v>6</v>
      </c>
    </row>
    <row r="80" spans="1:17" ht="26.4" x14ac:dyDescent="0.3">
      <c r="A80" s="17"/>
      <c r="B80" s="20" t="s">
        <v>43</v>
      </c>
      <c r="C80" s="13">
        <v>40</v>
      </c>
      <c r="D80" s="13">
        <v>2.11</v>
      </c>
      <c r="E80" s="13">
        <v>0.44</v>
      </c>
      <c r="F80" s="13">
        <v>19.78</v>
      </c>
      <c r="G80" s="13">
        <v>91.96</v>
      </c>
      <c r="H80" s="13">
        <v>9.1999999999999993</v>
      </c>
      <c r="I80" s="13">
        <v>10</v>
      </c>
      <c r="J80" s="13" t="s">
        <v>108</v>
      </c>
      <c r="K80" s="13">
        <v>1.24</v>
      </c>
      <c r="L80" s="13" t="s">
        <v>108</v>
      </c>
      <c r="M80" s="13">
        <v>42.4</v>
      </c>
      <c r="N80" s="13">
        <v>0.04</v>
      </c>
      <c r="O80" s="13" t="s">
        <v>108</v>
      </c>
      <c r="P80" s="13" t="s">
        <v>108</v>
      </c>
      <c r="Q80" s="16" t="s">
        <v>108</v>
      </c>
    </row>
    <row r="81" spans="1:17" s="10" customFormat="1" ht="26.4" x14ac:dyDescent="0.3">
      <c r="A81" s="68" t="s">
        <v>64</v>
      </c>
      <c r="B81" s="66" t="s">
        <v>150</v>
      </c>
      <c r="C81" s="67">
        <v>180</v>
      </c>
      <c r="D81" s="67">
        <v>0.36</v>
      </c>
      <c r="E81" s="67">
        <v>0.36</v>
      </c>
      <c r="F81" s="67">
        <v>8.82</v>
      </c>
      <c r="G81" s="67">
        <v>42.3</v>
      </c>
      <c r="H81" s="67">
        <v>14.4</v>
      </c>
      <c r="I81" s="67">
        <v>8.1</v>
      </c>
      <c r="J81" s="67">
        <v>9.9</v>
      </c>
      <c r="K81" s="67">
        <v>1.98</v>
      </c>
      <c r="L81" s="67" t="s">
        <v>39</v>
      </c>
      <c r="M81" s="67">
        <v>4.5</v>
      </c>
      <c r="N81" s="67">
        <v>0.03</v>
      </c>
      <c r="O81" s="67">
        <v>0.03</v>
      </c>
      <c r="P81" s="67">
        <v>0.27</v>
      </c>
      <c r="Q81" s="69">
        <v>9</v>
      </c>
    </row>
    <row r="82" spans="1:17" s="30" customFormat="1" x14ac:dyDescent="0.3">
      <c r="A82" s="26"/>
      <c r="B82" s="27" t="s">
        <v>22</v>
      </c>
      <c r="C82" s="28"/>
      <c r="D82" s="28">
        <f>SUM(D75:D81)</f>
        <v>23.380000000000003</v>
      </c>
      <c r="E82" s="28">
        <f>SUM(E75:E81)</f>
        <v>28.770000000000003</v>
      </c>
      <c r="F82" s="28">
        <f>SUM(F75:F81)</f>
        <v>93.289999999999992</v>
      </c>
      <c r="G82" s="28">
        <f>SUM(G75:G81)</f>
        <v>721.43</v>
      </c>
      <c r="H82" s="28">
        <f>SUM(H75:H81)</f>
        <v>186.49999999999997</v>
      </c>
      <c r="I82" s="28">
        <f>SUM(I75:I81)</f>
        <v>142.22999999999999</v>
      </c>
      <c r="J82" s="28">
        <f>SUM(J75:J81)</f>
        <v>202.28</v>
      </c>
      <c r="K82" s="28">
        <f>SUM(K75:K81)</f>
        <v>7.32</v>
      </c>
      <c r="L82" s="28">
        <f>SUM(L75:L81)</f>
        <v>1244.5</v>
      </c>
      <c r="M82" s="28">
        <f>SUM(M75:M81)</f>
        <v>210.26000000000002</v>
      </c>
      <c r="N82" s="28">
        <f>SUM(N75:N81)</f>
        <v>0.501</v>
      </c>
      <c r="O82" s="28">
        <f>SUM(O75:O81)</f>
        <v>0.68400000000000016</v>
      </c>
      <c r="P82" s="28">
        <f>SUM(P75:P81)</f>
        <v>4</v>
      </c>
      <c r="Q82" s="29">
        <f>SUM(Q75:Q81)</f>
        <v>62.1</v>
      </c>
    </row>
    <row r="83" spans="1:17" s="111" customFormat="1" x14ac:dyDescent="0.3">
      <c r="A83" s="117"/>
      <c r="B83" s="114" t="s">
        <v>159</v>
      </c>
      <c r="C83" s="115"/>
      <c r="D83" s="115">
        <f>D73+D82</f>
        <v>24.380000000000003</v>
      </c>
      <c r="E83" s="115">
        <f>E73+E82</f>
        <v>28.770000000000003</v>
      </c>
      <c r="F83" s="115">
        <f>F73+F82</f>
        <v>116.28999999999999</v>
      </c>
      <c r="G83" s="115">
        <f>G73+G82</f>
        <v>813.43</v>
      </c>
      <c r="H83" s="115">
        <f>H73+H82</f>
        <v>202.49999999999997</v>
      </c>
      <c r="I83" s="115">
        <f>I73+I82</f>
        <v>152.22999999999999</v>
      </c>
      <c r="J83" s="115">
        <f>J73+J82</f>
        <v>216.28</v>
      </c>
      <c r="K83" s="115">
        <f>K73+K82</f>
        <v>7.5200000000000005</v>
      </c>
      <c r="L83" s="115">
        <f>L73+L82</f>
        <v>1244.5</v>
      </c>
      <c r="M83" s="115">
        <f>M73+M82</f>
        <v>210.26000000000002</v>
      </c>
      <c r="N83" s="115">
        <f>N73+N82</f>
        <v>0.501</v>
      </c>
      <c r="O83" s="115">
        <f>O73+O82</f>
        <v>0.68400000000000016</v>
      </c>
      <c r="P83" s="115">
        <f>P73+P82</f>
        <v>4</v>
      </c>
      <c r="Q83" s="118">
        <f>Q73+Q82</f>
        <v>63.9</v>
      </c>
    </row>
    <row r="84" spans="1:17" x14ac:dyDescent="0.3">
      <c r="A84" s="136" t="s">
        <v>26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8"/>
    </row>
    <row r="85" spans="1:17" s="110" customFormat="1" x14ac:dyDescent="0.3">
      <c r="A85" s="121"/>
      <c r="B85" s="21" t="s">
        <v>158</v>
      </c>
      <c r="C85" s="14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6"/>
    </row>
    <row r="86" spans="1:17" s="110" customFormat="1" ht="26.4" x14ac:dyDescent="0.3">
      <c r="A86" s="119"/>
      <c r="B86" s="116" t="s">
        <v>155</v>
      </c>
      <c r="C86" s="116">
        <v>200</v>
      </c>
      <c r="D86" s="116">
        <v>1</v>
      </c>
      <c r="E86" s="116" t="s">
        <v>108</v>
      </c>
      <c r="F86" s="116">
        <v>23</v>
      </c>
      <c r="G86" s="116">
        <v>92</v>
      </c>
      <c r="H86" s="116">
        <v>16</v>
      </c>
      <c r="I86" s="116">
        <v>10</v>
      </c>
      <c r="J86" s="116">
        <v>14</v>
      </c>
      <c r="K86" s="116">
        <v>0.2</v>
      </c>
      <c r="L86" s="116" t="s">
        <v>108</v>
      </c>
      <c r="M86" s="116" t="s">
        <v>108</v>
      </c>
      <c r="N86" s="116" t="s">
        <v>108</v>
      </c>
      <c r="O86" s="116" t="s">
        <v>108</v>
      </c>
      <c r="P86" s="116" t="s">
        <v>108</v>
      </c>
      <c r="Q86" s="120">
        <v>1.8</v>
      </c>
    </row>
    <row r="87" spans="1:17" s="122" customFormat="1" x14ac:dyDescent="0.3">
      <c r="A87" s="121"/>
      <c r="B87" s="108" t="s">
        <v>156</v>
      </c>
      <c r="C87" s="108"/>
      <c r="D87" s="108">
        <f>SUM(D86)</f>
        <v>1</v>
      </c>
      <c r="E87" s="108">
        <f>SUM(E86)</f>
        <v>0</v>
      </c>
      <c r="F87" s="108">
        <f>SUM(F86)</f>
        <v>23</v>
      </c>
      <c r="G87" s="108">
        <f>SUM(G86)</f>
        <v>92</v>
      </c>
      <c r="H87" s="108">
        <f>SUM(H86)</f>
        <v>16</v>
      </c>
      <c r="I87" s="108">
        <f>SUM(I86)</f>
        <v>10</v>
      </c>
      <c r="J87" s="108">
        <f>SUM(J86)</f>
        <v>14</v>
      </c>
      <c r="K87" s="108">
        <f>SUM(K86)</f>
        <v>0.2</v>
      </c>
      <c r="L87" s="108">
        <f>SUM(L86)</f>
        <v>0</v>
      </c>
      <c r="M87" s="108">
        <f>SUM(M86)</f>
        <v>0</v>
      </c>
      <c r="N87" s="108">
        <f>SUM(N86)</f>
        <v>0</v>
      </c>
      <c r="O87" s="108">
        <f>SUM(O86)</f>
        <v>0</v>
      </c>
      <c r="P87" s="108">
        <f>SUM(P86)</f>
        <v>0</v>
      </c>
      <c r="Q87" s="109">
        <f>SUM(Q86)</f>
        <v>1.8</v>
      </c>
    </row>
    <row r="88" spans="1:17" x14ac:dyDescent="0.3">
      <c r="A88" s="17"/>
      <c r="B88" s="21" t="s">
        <v>17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</row>
    <row r="89" spans="1:17" x14ac:dyDescent="0.3">
      <c r="A89" s="17" t="s">
        <v>98</v>
      </c>
      <c r="B89" s="15" t="s">
        <v>54</v>
      </c>
      <c r="C89" s="13">
        <v>60</v>
      </c>
      <c r="D89" s="13">
        <v>0.88</v>
      </c>
      <c r="E89" s="13">
        <v>6.25</v>
      </c>
      <c r="F89" s="13">
        <v>4.5</v>
      </c>
      <c r="G89" s="13">
        <v>78</v>
      </c>
      <c r="H89" s="13">
        <v>19.5</v>
      </c>
      <c r="I89" s="13">
        <v>12.19</v>
      </c>
      <c r="J89" s="13">
        <v>27</v>
      </c>
      <c r="K89" s="13">
        <v>0.52</v>
      </c>
      <c r="L89" s="13" t="s">
        <v>108</v>
      </c>
      <c r="M89" s="13">
        <v>124.9</v>
      </c>
      <c r="N89" s="13">
        <v>0.02</v>
      </c>
      <c r="O89" s="13">
        <v>0.02</v>
      </c>
      <c r="P89" s="13">
        <v>0.28999999999999998</v>
      </c>
      <c r="Q89" s="16">
        <v>6</v>
      </c>
    </row>
    <row r="90" spans="1:17" ht="26.4" x14ac:dyDescent="0.3">
      <c r="A90" s="17" t="s">
        <v>121</v>
      </c>
      <c r="B90" s="15" t="s">
        <v>122</v>
      </c>
      <c r="C90" s="13" t="s">
        <v>49</v>
      </c>
      <c r="D90" s="13">
        <v>11.4</v>
      </c>
      <c r="E90" s="13">
        <v>9.1</v>
      </c>
      <c r="F90" s="13">
        <v>22.3</v>
      </c>
      <c r="G90" s="13">
        <v>280.3</v>
      </c>
      <c r="H90" s="13">
        <v>54.8</v>
      </c>
      <c r="I90" s="13">
        <v>15</v>
      </c>
      <c r="J90" s="13">
        <v>42</v>
      </c>
      <c r="K90" s="13">
        <v>4.43</v>
      </c>
      <c r="L90" s="13" t="s">
        <v>108</v>
      </c>
      <c r="M90" s="13">
        <v>17.100000000000001</v>
      </c>
      <c r="N90" s="13">
        <v>2</v>
      </c>
      <c r="O90" s="13">
        <v>0.05</v>
      </c>
      <c r="P90" s="13">
        <v>1.8</v>
      </c>
      <c r="Q90" s="16">
        <v>11.1</v>
      </c>
    </row>
    <row r="91" spans="1:17" ht="52.8" x14ac:dyDescent="0.3">
      <c r="A91" s="17" t="s">
        <v>123</v>
      </c>
      <c r="B91" s="15" t="s">
        <v>124</v>
      </c>
      <c r="C91" s="13">
        <v>70</v>
      </c>
      <c r="D91" s="13">
        <v>2.11</v>
      </c>
      <c r="E91" s="13">
        <v>5.48</v>
      </c>
      <c r="F91" s="13">
        <v>6.2</v>
      </c>
      <c r="G91" s="13">
        <v>83.3</v>
      </c>
      <c r="H91" s="13">
        <v>4.5999999999999996</v>
      </c>
      <c r="I91" s="13">
        <v>6.6</v>
      </c>
      <c r="J91" s="13">
        <v>56.8</v>
      </c>
      <c r="K91" s="13">
        <v>0.33</v>
      </c>
      <c r="L91" s="13" t="s">
        <v>108</v>
      </c>
      <c r="M91" s="13">
        <v>17.399999999999999</v>
      </c>
      <c r="N91" s="13">
        <v>0.02</v>
      </c>
      <c r="O91" s="13">
        <v>0.03</v>
      </c>
      <c r="P91" s="13">
        <v>0.17</v>
      </c>
      <c r="Q91" s="16">
        <v>10.5</v>
      </c>
    </row>
    <row r="92" spans="1:17" ht="26.4" x14ac:dyDescent="0.3">
      <c r="A92" s="17" t="s">
        <v>67</v>
      </c>
      <c r="B92" s="15" t="s">
        <v>18</v>
      </c>
      <c r="C92" s="13">
        <v>150</v>
      </c>
      <c r="D92" s="13">
        <v>8.6</v>
      </c>
      <c r="E92" s="13">
        <v>6.09</v>
      </c>
      <c r="F92" s="13">
        <v>38.6</v>
      </c>
      <c r="G92" s="13">
        <v>243.75</v>
      </c>
      <c r="H92" s="13">
        <v>288.33</v>
      </c>
      <c r="I92" s="13">
        <v>16.47</v>
      </c>
      <c r="J92" s="13">
        <v>150.83000000000001</v>
      </c>
      <c r="K92" s="13">
        <v>22.6</v>
      </c>
      <c r="L92" s="13">
        <v>5.3</v>
      </c>
      <c r="M92" s="13">
        <v>25.16</v>
      </c>
      <c r="N92" s="13">
        <v>0.8</v>
      </c>
      <c r="O92" s="13">
        <v>0.23</v>
      </c>
      <c r="P92" s="13">
        <v>0.1</v>
      </c>
      <c r="Q92" s="16">
        <v>5.5</v>
      </c>
    </row>
    <row r="93" spans="1:17" s="9" customFormat="1" ht="26.4" x14ac:dyDescent="0.3">
      <c r="A93" s="73" t="s">
        <v>66</v>
      </c>
      <c r="B93" s="72" t="s">
        <v>15</v>
      </c>
      <c r="C93" s="71" t="s">
        <v>38</v>
      </c>
      <c r="D93" s="71">
        <v>7.0000000000000007E-2</v>
      </c>
      <c r="E93" s="71">
        <v>0.02</v>
      </c>
      <c r="F93" s="71">
        <v>15</v>
      </c>
      <c r="G93" s="71">
        <v>60</v>
      </c>
      <c r="H93" s="71">
        <v>11.1</v>
      </c>
      <c r="I93" s="71">
        <v>1.4</v>
      </c>
      <c r="J93" s="71">
        <v>2.8</v>
      </c>
      <c r="K93" s="71">
        <v>0.28000000000000003</v>
      </c>
      <c r="L93" s="71" t="s">
        <v>108</v>
      </c>
      <c r="M93" s="71" t="s">
        <v>108</v>
      </c>
      <c r="N93" s="71" t="s">
        <v>108</v>
      </c>
      <c r="O93" s="71" t="s">
        <v>108</v>
      </c>
      <c r="P93" s="71">
        <v>0.02</v>
      </c>
      <c r="Q93" s="74">
        <v>0.03</v>
      </c>
    </row>
    <row r="94" spans="1:17" x14ac:dyDescent="0.3">
      <c r="A94" s="17"/>
      <c r="B94" s="20" t="s">
        <v>42</v>
      </c>
      <c r="C94" s="13">
        <v>20</v>
      </c>
      <c r="D94" s="13">
        <v>1.58</v>
      </c>
      <c r="E94" s="13">
        <v>0.2</v>
      </c>
      <c r="F94" s="13">
        <v>9.66</v>
      </c>
      <c r="G94" s="13">
        <v>46.76</v>
      </c>
      <c r="H94" s="13">
        <v>4.5999999999999996</v>
      </c>
      <c r="I94" s="13">
        <v>6.6</v>
      </c>
      <c r="J94" s="13">
        <v>17.399999999999999</v>
      </c>
      <c r="K94" s="13">
        <v>0.22</v>
      </c>
      <c r="L94" s="13" t="s">
        <v>39</v>
      </c>
      <c r="M94" s="13" t="s">
        <v>39</v>
      </c>
      <c r="N94" s="13">
        <v>0.02</v>
      </c>
      <c r="O94" s="13" t="s">
        <v>108</v>
      </c>
      <c r="P94" s="13" t="s">
        <v>108</v>
      </c>
      <c r="Q94" s="16">
        <v>6</v>
      </c>
    </row>
    <row r="95" spans="1:17" ht="26.4" x14ac:dyDescent="0.3">
      <c r="A95" s="17"/>
      <c r="B95" s="20" t="s">
        <v>43</v>
      </c>
      <c r="C95" s="13">
        <v>40</v>
      </c>
      <c r="D95" s="13">
        <v>2.11</v>
      </c>
      <c r="E95" s="13">
        <v>0.44</v>
      </c>
      <c r="F95" s="13">
        <v>19.78</v>
      </c>
      <c r="G95" s="13">
        <v>91.96</v>
      </c>
      <c r="H95" s="13">
        <v>9.1999999999999993</v>
      </c>
      <c r="I95" s="13">
        <v>10</v>
      </c>
      <c r="J95" s="13" t="s">
        <v>108</v>
      </c>
      <c r="K95" s="13">
        <v>1.24</v>
      </c>
      <c r="L95" s="13" t="s">
        <v>108</v>
      </c>
      <c r="M95" s="13">
        <v>42.4</v>
      </c>
      <c r="N95" s="13">
        <v>0.04</v>
      </c>
      <c r="O95" s="13" t="s">
        <v>108</v>
      </c>
      <c r="P95" s="13" t="s">
        <v>108</v>
      </c>
      <c r="Q95" s="16" t="s">
        <v>108</v>
      </c>
    </row>
    <row r="96" spans="1:17" s="70" customFormat="1" ht="26.4" x14ac:dyDescent="0.3">
      <c r="A96" s="77" t="s">
        <v>64</v>
      </c>
      <c r="B96" s="78" t="s">
        <v>113</v>
      </c>
      <c r="C96" s="75">
        <v>180</v>
      </c>
      <c r="D96" s="75">
        <v>1.8</v>
      </c>
      <c r="E96" s="75">
        <v>0.4</v>
      </c>
      <c r="F96" s="75">
        <v>46.2</v>
      </c>
      <c r="G96" s="75">
        <v>206</v>
      </c>
      <c r="H96" s="75">
        <v>70</v>
      </c>
      <c r="I96" s="75">
        <v>26</v>
      </c>
      <c r="J96" s="75">
        <v>46</v>
      </c>
      <c r="K96" s="75">
        <v>0.6</v>
      </c>
      <c r="L96" s="75" t="s">
        <v>108</v>
      </c>
      <c r="M96" s="75">
        <v>16</v>
      </c>
      <c r="N96" s="75">
        <v>0.08</v>
      </c>
      <c r="O96" s="75">
        <v>0.06</v>
      </c>
      <c r="P96" s="75">
        <v>0.4</v>
      </c>
      <c r="Q96" s="76">
        <v>120</v>
      </c>
    </row>
    <row r="97" spans="1:17" s="30" customFormat="1" x14ac:dyDescent="0.3">
      <c r="A97" s="26"/>
      <c r="B97" s="27" t="s">
        <v>22</v>
      </c>
      <c r="C97" s="28"/>
      <c r="D97" s="28">
        <f t="shared" ref="D97:Q97" si="12">SUM(D89:D96)</f>
        <v>28.55</v>
      </c>
      <c r="E97" s="28">
        <f t="shared" si="12"/>
        <v>27.979999999999997</v>
      </c>
      <c r="F97" s="28">
        <f t="shared" si="12"/>
        <v>162.24</v>
      </c>
      <c r="G97" s="28">
        <f t="shared" si="12"/>
        <v>1090.0700000000002</v>
      </c>
      <c r="H97" s="28">
        <f t="shared" si="12"/>
        <v>462.13</v>
      </c>
      <c r="I97" s="28">
        <f t="shared" si="12"/>
        <v>94.259999999999991</v>
      </c>
      <c r="J97" s="28">
        <f t="shared" si="12"/>
        <v>342.83</v>
      </c>
      <c r="K97" s="28">
        <f t="shared" si="12"/>
        <v>30.220000000000002</v>
      </c>
      <c r="L97" s="28">
        <f t="shared" si="12"/>
        <v>5.3</v>
      </c>
      <c r="M97" s="28">
        <f t="shared" si="12"/>
        <v>242.96</v>
      </c>
      <c r="N97" s="28">
        <f t="shared" si="12"/>
        <v>2.98</v>
      </c>
      <c r="O97" s="28">
        <f t="shared" si="12"/>
        <v>0.39</v>
      </c>
      <c r="P97" s="28">
        <f t="shared" si="12"/>
        <v>2.78</v>
      </c>
      <c r="Q97" s="29">
        <f t="shared" si="12"/>
        <v>159.13</v>
      </c>
    </row>
    <row r="98" spans="1:17" s="111" customFormat="1" x14ac:dyDescent="0.3">
      <c r="A98" s="117"/>
      <c r="B98" s="114" t="s">
        <v>159</v>
      </c>
      <c r="C98" s="115"/>
      <c r="D98" s="115">
        <f>D87+D97</f>
        <v>29.55</v>
      </c>
      <c r="E98" s="115">
        <f>E87+E97</f>
        <v>27.979999999999997</v>
      </c>
      <c r="F98" s="115">
        <f>F87+F97</f>
        <v>185.24</v>
      </c>
      <c r="G98" s="115">
        <f>G87+G97</f>
        <v>1182.0700000000002</v>
      </c>
      <c r="H98" s="115">
        <f>H87+H97</f>
        <v>478.13</v>
      </c>
      <c r="I98" s="115">
        <f>I87+I97</f>
        <v>104.25999999999999</v>
      </c>
      <c r="J98" s="115">
        <f>J87+J97</f>
        <v>356.83</v>
      </c>
      <c r="K98" s="115">
        <f>K87+K97</f>
        <v>30.42</v>
      </c>
      <c r="L98" s="115">
        <f>L87+L97</f>
        <v>5.3</v>
      </c>
      <c r="M98" s="115">
        <f>M87+M97</f>
        <v>242.96</v>
      </c>
      <c r="N98" s="115">
        <f>N87+N97</f>
        <v>2.98</v>
      </c>
      <c r="O98" s="115">
        <f>O87+O97</f>
        <v>0.39</v>
      </c>
      <c r="P98" s="115">
        <f>P87+P97</f>
        <v>2.78</v>
      </c>
      <c r="Q98" s="118">
        <f>Q87+Q97</f>
        <v>160.93</v>
      </c>
    </row>
    <row r="99" spans="1:17" x14ac:dyDescent="0.3">
      <c r="A99" s="136" t="s">
        <v>27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8"/>
    </row>
    <row r="100" spans="1:17" s="110" customFormat="1" x14ac:dyDescent="0.3">
      <c r="A100" s="121"/>
      <c r="B100" s="112" t="s">
        <v>158</v>
      </c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6"/>
    </row>
    <row r="101" spans="1:17" s="154" customFormat="1" ht="26.4" x14ac:dyDescent="0.3">
      <c r="A101" s="119"/>
      <c r="B101" s="116" t="s">
        <v>155</v>
      </c>
      <c r="C101" s="116">
        <v>200</v>
      </c>
      <c r="D101" s="116">
        <v>1</v>
      </c>
      <c r="E101" s="116" t="s">
        <v>108</v>
      </c>
      <c r="F101" s="116">
        <v>23</v>
      </c>
      <c r="G101" s="116">
        <v>92</v>
      </c>
      <c r="H101" s="116">
        <v>16</v>
      </c>
      <c r="I101" s="116">
        <v>10</v>
      </c>
      <c r="J101" s="116">
        <v>14</v>
      </c>
      <c r="K101" s="116">
        <v>0.2</v>
      </c>
      <c r="L101" s="116" t="s">
        <v>108</v>
      </c>
      <c r="M101" s="116" t="s">
        <v>108</v>
      </c>
      <c r="N101" s="116" t="s">
        <v>108</v>
      </c>
      <c r="O101" s="116" t="s">
        <v>108</v>
      </c>
      <c r="P101" s="116" t="s">
        <v>108</v>
      </c>
      <c r="Q101" s="120">
        <v>1.8</v>
      </c>
    </row>
    <row r="102" spans="1:17" s="122" customFormat="1" x14ac:dyDescent="0.3">
      <c r="A102" s="121"/>
      <c r="B102" s="108" t="s">
        <v>16</v>
      </c>
      <c r="C102" s="108"/>
      <c r="D102" s="108">
        <f>SUM(D101)</f>
        <v>1</v>
      </c>
      <c r="E102" s="108">
        <f>SUM(E101)</f>
        <v>0</v>
      </c>
      <c r="F102" s="108">
        <f>SUM(F101)</f>
        <v>23</v>
      </c>
      <c r="G102" s="108">
        <f>SUM(G101)</f>
        <v>92</v>
      </c>
      <c r="H102" s="108">
        <f>SUM(H101)</f>
        <v>16</v>
      </c>
      <c r="I102" s="108">
        <f>SUM(I101)</f>
        <v>10</v>
      </c>
      <c r="J102" s="108">
        <f>SUM(J101)</f>
        <v>14</v>
      </c>
      <c r="K102" s="108">
        <f>SUM(K101)</f>
        <v>0.2</v>
      </c>
      <c r="L102" s="108">
        <f>SUM(L101)</f>
        <v>0</v>
      </c>
      <c r="M102" s="108">
        <f>SUM(M101)</f>
        <v>0</v>
      </c>
      <c r="N102" s="108">
        <f>SUM(N101)</f>
        <v>0</v>
      </c>
      <c r="O102" s="108">
        <f>SUM(O101)</f>
        <v>0</v>
      </c>
      <c r="P102" s="108">
        <f>SUM(P101)</f>
        <v>0</v>
      </c>
      <c r="Q102" s="109">
        <f>SUM(Q101)</f>
        <v>1.8</v>
      </c>
    </row>
    <row r="103" spans="1:17" x14ac:dyDescent="0.3">
      <c r="A103" s="17"/>
      <c r="B103" s="19" t="s">
        <v>17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5"/>
    </row>
    <row r="104" spans="1:17" ht="26.4" x14ac:dyDescent="0.3">
      <c r="A104" s="17" t="s">
        <v>56</v>
      </c>
      <c r="B104" s="20" t="s">
        <v>52</v>
      </c>
      <c r="C104" s="13">
        <v>50</v>
      </c>
      <c r="D104" s="13">
        <v>0.7</v>
      </c>
      <c r="E104" s="13">
        <v>2.7</v>
      </c>
      <c r="F104" s="13">
        <v>4.5</v>
      </c>
      <c r="G104" s="13">
        <v>47</v>
      </c>
      <c r="H104" s="13">
        <v>7</v>
      </c>
      <c r="I104" s="13">
        <v>10</v>
      </c>
      <c r="J104" s="13">
        <v>13</v>
      </c>
      <c r="K104" s="13">
        <v>0.45</v>
      </c>
      <c r="L104" s="13" t="s">
        <v>39</v>
      </c>
      <c r="M104" s="13">
        <v>66.5</v>
      </c>
      <c r="N104" s="13">
        <v>0.03</v>
      </c>
      <c r="O104" s="13">
        <v>0.02</v>
      </c>
      <c r="P104" s="13">
        <v>0.25</v>
      </c>
      <c r="Q104" s="16">
        <v>12.2</v>
      </c>
    </row>
    <row r="105" spans="1:17" ht="52.8" x14ac:dyDescent="0.3">
      <c r="A105" s="17" t="s">
        <v>84</v>
      </c>
      <c r="B105" s="20" t="s">
        <v>94</v>
      </c>
      <c r="C105" s="13" t="s">
        <v>48</v>
      </c>
      <c r="D105" s="13">
        <v>8.43</v>
      </c>
      <c r="E105" s="13">
        <v>8.15</v>
      </c>
      <c r="F105" s="13">
        <v>12.58</v>
      </c>
      <c r="G105" s="13">
        <v>159.19999999999999</v>
      </c>
      <c r="H105" s="13">
        <v>24</v>
      </c>
      <c r="I105" s="13">
        <v>56.5</v>
      </c>
      <c r="J105" s="13">
        <v>1</v>
      </c>
      <c r="K105" s="13" t="s">
        <v>108</v>
      </c>
      <c r="L105" s="13" t="s">
        <v>108</v>
      </c>
      <c r="M105" s="13">
        <v>2.1</v>
      </c>
      <c r="N105" s="13">
        <v>0.1</v>
      </c>
      <c r="O105" s="13">
        <v>0.52</v>
      </c>
      <c r="P105" s="13">
        <v>0.98</v>
      </c>
      <c r="Q105" s="16">
        <v>11.6</v>
      </c>
    </row>
    <row r="106" spans="1:17" ht="26.4" x14ac:dyDescent="0.3">
      <c r="A106" s="17" t="s">
        <v>79</v>
      </c>
      <c r="B106" s="20" t="s">
        <v>125</v>
      </c>
      <c r="C106" s="13" t="s">
        <v>59</v>
      </c>
      <c r="D106" s="13">
        <v>7.46</v>
      </c>
      <c r="E106" s="13">
        <v>8.2899999999999991</v>
      </c>
      <c r="F106" s="13">
        <v>9.44</v>
      </c>
      <c r="G106" s="13">
        <v>142</v>
      </c>
      <c r="H106" s="13">
        <v>23.65</v>
      </c>
      <c r="I106" s="13">
        <v>16.5</v>
      </c>
      <c r="J106" s="13">
        <v>83.14</v>
      </c>
      <c r="K106" s="13">
        <v>0.68</v>
      </c>
      <c r="L106" s="13">
        <v>33</v>
      </c>
      <c r="M106" s="13">
        <v>38.5</v>
      </c>
      <c r="N106" s="13">
        <v>0.05</v>
      </c>
      <c r="O106" s="13">
        <v>7.0000000000000007E-2</v>
      </c>
      <c r="P106" s="13">
        <v>1.62</v>
      </c>
      <c r="Q106" s="16">
        <v>0.41</v>
      </c>
    </row>
    <row r="107" spans="1:17" ht="26.4" x14ac:dyDescent="0.3">
      <c r="A107" s="17" t="s">
        <v>69</v>
      </c>
      <c r="B107" s="20" t="s">
        <v>20</v>
      </c>
      <c r="C107" s="13">
        <v>150</v>
      </c>
      <c r="D107" s="13">
        <v>6.09</v>
      </c>
      <c r="E107" s="13">
        <v>0.1</v>
      </c>
      <c r="F107" s="13">
        <v>61.14</v>
      </c>
      <c r="G107" s="13">
        <v>233</v>
      </c>
      <c r="H107" s="13">
        <v>1.52</v>
      </c>
      <c r="I107" s="13">
        <v>18.149999999999999</v>
      </c>
      <c r="J107" s="13">
        <v>67.67</v>
      </c>
      <c r="K107" s="13">
        <v>0.59</v>
      </c>
      <c r="L107" s="13" t="s">
        <v>39</v>
      </c>
      <c r="M107" s="13">
        <v>22.5</v>
      </c>
      <c r="N107" s="13">
        <v>0.3</v>
      </c>
      <c r="O107" s="13">
        <v>0.03</v>
      </c>
      <c r="P107" s="13">
        <v>0.23</v>
      </c>
      <c r="Q107" s="16">
        <v>2.0299999999999998</v>
      </c>
    </row>
    <row r="108" spans="1:17" ht="26.4" x14ac:dyDescent="0.3">
      <c r="A108" s="17" t="s">
        <v>126</v>
      </c>
      <c r="B108" s="20" t="s">
        <v>127</v>
      </c>
      <c r="C108" s="13">
        <v>200</v>
      </c>
      <c r="D108" s="13">
        <v>0.12</v>
      </c>
      <c r="E108" s="13">
        <v>0.02</v>
      </c>
      <c r="F108" s="13">
        <v>26.56</v>
      </c>
      <c r="G108" s="13">
        <v>106.8</v>
      </c>
      <c r="H108" s="13">
        <v>12.96</v>
      </c>
      <c r="I108" s="13">
        <v>4.5999999999999996</v>
      </c>
      <c r="J108" s="13">
        <v>3.2</v>
      </c>
      <c r="K108" s="13">
        <v>0.14000000000000001</v>
      </c>
      <c r="L108" s="13" t="s">
        <v>108</v>
      </c>
      <c r="M108" s="13">
        <v>1.6</v>
      </c>
      <c r="N108" s="13">
        <v>2E-3</v>
      </c>
      <c r="O108" s="13">
        <v>2E-3</v>
      </c>
      <c r="P108" s="13">
        <v>0.02</v>
      </c>
      <c r="Q108" s="16">
        <v>8</v>
      </c>
    </row>
    <row r="109" spans="1:17" x14ac:dyDescent="0.3">
      <c r="A109" s="17"/>
      <c r="B109" s="20" t="s">
        <v>42</v>
      </c>
      <c r="C109" s="13">
        <v>20</v>
      </c>
      <c r="D109" s="13">
        <v>1.58</v>
      </c>
      <c r="E109" s="13">
        <v>0.2</v>
      </c>
      <c r="F109" s="13">
        <v>9.66</v>
      </c>
      <c r="G109" s="13">
        <v>46.76</v>
      </c>
      <c r="H109" s="13">
        <v>4.5999999999999996</v>
      </c>
      <c r="I109" s="13">
        <v>6.6</v>
      </c>
      <c r="J109" s="13">
        <v>17.399999999999999</v>
      </c>
      <c r="K109" s="13">
        <v>0.22</v>
      </c>
      <c r="L109" s="13" t="s">
        <v>39</v>
      </c>
      <c r="M109" s="13" t="s">
        <v>39</v>
      </c>
      <c r="N109" s="13">
        <v>0.02</v>
      </c>
      <c r="O109" s="13" t="s">
        <v>108</v>
      </c>
      <c r="P109" s="13" t="s">
        <v>108</v>
      </c>
      <c r="Q109" s="16">
        <v>6</v>
      </c>
    </row>
    <row r="110" spans="1:17" ht="26.4" x14ac:dyDescent="0.3">
      <c r="A110" s="17"/>
      <c r="B110" s="20" t="s">
        <v>43</v>
      </c>
      <c r="C110" s="13">
        <v>40</v>
      </c>
      <c r="D110" s="13">
        <v>2.11</v>
      </c>
      <c r="E110" s="13">
        <v>0.44</v>
      </c>
      <c r="F110" s="13">
        <v>19.78</v>
      </c>
      <c r="G110" s="13">
        <v>91.96</v>
      </c>
      <c r="H110" s="13">
        <v>9.1999999999999993</v>
      </c>
      <c r="I110" s="13">
        <v>10</v>
      </c>
      <c r="J110" s="13" t="s">
        <v>108</v>
      </c>
      <c r="K110" s="13">
        <v>1.24</v>
      </c>
      <c r="L110" s="13" t="s">
        <v>108</v>
      </c>
      <c r="M110" s="13">
        <v>42.4</v>
      </c>
      <c r="N110" s="13">
        <v>0.04</v>
      </c>
      <c r="O110" s="13" t="s">
        <v>108</v>
      </c>
      <c r="P110" s="13" t="s">
        <v>108</v>
      </c>
      <c r="Q110" s="16" t="s">
        <v>108</v>
      </c>
    </row>
    <row r="111" spans="1:17" s="10" customFormat="1" ht="26.4" x14ac:dyDescent="0.3">
      <c r="A111" s="17" t="s">
        <v>64</v>
      </c>
      <c r="B111" s="20" t="s">
        <v>147</v>
      </c>
      <c r="C111" s="39">
        <v>180</v>
      </c>
      <c r="D111" s="39">
        <v>0.36</v>
      </c>
      <c r="E111" s="39">
        <v>0.36</v>
      </c>
      <c r="F111" s="39">
        <v>8.82</v>
      </c>
      <c r="G111" s="39">
        <v>42.3</v>
      </c>
      <c r="H111" s="39">
        <v>14.4</v>
      </c>
      <c r="I111" s="39">
        <v>8.1</v>
      </c>
      <c r="J111" s="39">
        <v>9.9</v>
      </c>
      <c r="K111" s="39">
        <v>1.98</v>
      </c>
      <c r="L111" s="39" t="s">
        <v>108</v>
      </c>
      <c r="M111" s="39">
        <v>4.5</v>
      </c>
      <c r="N111" s="39">
        <v>0.03</v>
      </c>
      <c r="O111" s="39">
        <v>0.03</v>
      </c>
      <c r="P111" s="39">
        <v>0.27</v>
      </c>
      <c r="Q111" s="40">
        <v>9</v>
      </c>
    </row>
    <row r="112" spans="1:17" s="30" customFormat="1" x14ac:dyDescent="0.3">
      <c r="A112" s="26"/>
      <c r="B112" s="27" t="s">
        <v>22</v>
      </c>
      <c r="C112" s="28"/>
      <c r="D112" s="28">
        <f t="shared" ref="D112:Q112" si="13">SUM(D104:D111)</f>
        <v>26.85</v>
      </c>
      <c r="E112" s="28">
        <f t="shared" si="13"/>
        <v>20.260000000000002</v>
      </c>
      <c r="F112" s="28">
        <f t="shared" si="13"/>
        <v>152.47999999999999</v>
      </c>
      <c r="G112" s="28">
        <f t="shared" si="13"/>
        <v>869.02</v>
      </c>
      <c r="H112" s="28">
        <f t="shared" si="13"/>
        <v>97.33</v>
      </c>
      <c r="I112" s="28">
        <f t="shared" si="13"/>
        <v>130.44999999999999</v>
      </c>
      <c r="J112" s="28">
        <f t="shared" si="13"/>
        <v>195.31</v>
      </c>
      <c r="K112" s="28">
        <f t="shared" si="13"/>
        <v>5.3000000000000007</v>
      </c>
      <c r="L112" s="28">
        <f t="shared" si="13"/>
        <v>33</v>
      </c>
      <c r="M112" s="28">
        <f t="shared" si="13"/>
        <v>178.1</v>
      </c>
      <c r="N112" s="28">
        <f t="shared" si="13"/>
        <v>0.57200000000000006</v>
      </c>
      <c r="O112" s="28">
        <f t="shared" si="13"/>
        <v>0.67200000000000015</v>
      </c>
      <c r="P112" s="28">
        <f t="shared" si="13"/>
        <v>3.37</v>
      </c>
      <c r="Q112" s="29">
        <f t="shared" si="13"/>
        <v>49.239999999999995</v>
      </c>
    </row>
    <row r="113" spans="1:17" s="111" customFormat="1" x14ac:dyDescent="0.3">
      <c r="A113" s="117"/>
      <c r="B113" s="114" t="s">
        <v>157</v>
      </c>
      <c r="C113" s="115"/>
      <c r="D113" s="115">
        <f>D102+D112</f>
        <v>27.85</v>
      </c>
      <c r="E113" s="115">
        <f>E102+E112</f>
        <v>20.260000000000002</v>
      </c>
      <c r="F113" s="115">
        <f>F102+F112</f>
        <v>175.48</v>
      </c>
      <c r="G113" s="115">
        <f>G102+G112</f>
        <v>961.02</v>
      </c>
      <c r="H113" s="115">
        <f>H102+H112</f>
        <v>113.33</v>
      </c>
      <c r="I113" s="115">
        <f>I102+I112</f>
        <v>140.44999999999999</v>
      </c>
      <c r="J113" s="115">
        <f>J102+J112</f>
        <v>209.31</v>
      </c>
      <c r="K113" s="115">
        <f>K102+K112</f>
        <v>5.5000000000000009</v>
      </c>
      <c r="L113" s="115">
        <f>L102+L112</f>
        <v>33</v>
      </c>
      <c r="M113" s="115">
        <f>M102+M112</f>
        <v>178.1</v>
      </c>
      <c r="N113" s="115">
        <f>N102+N112</f>
        <v>0.57200000000000006</v>
      </c>
      <c r="O113" s="115">
        <f>O102+O112</f>
        <v>0.67200000000000015</v>
      </c>
      <c r="P113" s="115">
        <f>P102+P112</f>
        <v>3.37</v>
      </c>
      <c r="Q113" s="118">
        <f>Q102+Q112</f>
        <v>51.039999999999992</v>
      </c>
    </row>
    <row r="114" spans="1:17" x14ac:dyDescent="0.3">
      <c r="A114" s="136" t="s">
        <v>28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8"/>
    </row>
    <row r="115" spans="1:17" s="110" customFormat="1" x14ac:dyDescent="0.3">
      <c r="A115" s="121"/>
      <c r="B115" s="21" t="s">
        <v>158</v>
      </c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6"/>
    </row>
    <row r="116" spans="1:17" s="110" customFormat="1" ht="26.4" x14ac:dyDescent="0.3">
      <c r="A116" s="119" t="s">
        <v>64</v>
      </c>
      <c r="B116" s="116" t="s">
        <v>147</v>
      </c>
      <c r="C116" s="116">
        <v>180</v>
      </c>
      <c r="D116" s="116">
        <v>0.36</v>
      </c>
      <c r="E116" s="116">
        <v>0.36</v>
      </c>
      <c r="F116" s="116">
        <v>8.82</v>
      </c>
      <c r="G116" s="116">
        <v>42.3</v>
      </c>
      <c r="H116" s="116">
        <v>14.4</v>
      </c>
      <c r="I116" s="116">
        <v>8.1</v>
      </c>
      <c r="J116" s="116">
        <v>9.9</v>
      </c>
      <c r="K116" s="116">
        <v>1.98</v>
      </c>
      <c r="L116" s="116" t="s">
        <v>108</v>
      </c>
      <c r="M116" s="116">
        <v>4.5</v>
      </c>
      <c r="N116" s="116">
        <v>0.03</v>
      </c>
      <c r="O116" s="116">
        <v>0.03</v>
      </c>
      <c r="P116" s="116">
        <v>0.27</v>
      </c>
      <c r="Q116" s="120">
        <v>9</v>
      </c>
    </row>
    <row r="117" spans="1:17" s="122" customFormat="1" x14ac:dyDescent="0.3">
      <c r="A117" s="121"/>
      <c r="B117" s="108" t="s">
        <v>156</v>
      </c>
      <c r="C117" s="108"/>
      <c r="D117" s="108">
        <f>SUM(D116)</f>
        <v>0.36</v>
      </c>
      <c r="E117" s="108">
        <f>SUM(E116)</f>
        <v>0.36</v>
      </c>
      <c r="F117" s="108">
        <f>SUM(F116)</f>
        <v>8.82</v>
      </c>
      <c r="G117" s="108">
        <f>SUM(G116)</f>
        <v>42.3</v>
      </c>
      <c r="H117" s="108">
        <f>SUM(H116)</f>
        <v>14.4</v>
      </c>
      <c r="I117" s="108">
        <f>SUM(I116)</f>
        <v>8.1</v>
      </c>
      <c r="J117" s="108">
        <f>SUM(J116)</f>
        <v>9.9</v>
      </c>
      <c r="K117" s="108">
        <f>SUM(K116)</f>
        <v>1.98</v>
      </c>
      <c r="L117" s="108">
        <f>SUM(L116)</f>
        <v>0</v>
      </c>
      <c r="M117" s="108">
        <f>SUM(M116)</f>
        <v>4.5</v>
      </c>
      <c r="N117" s="108">
        <f>SUM(N116)</f>
        <v>0.03</v>
      </c>
      <c r="O117" s="108">
        <f>SUM(O116)</f>
        <v>0.03</v>
      </c>
      <c r="P117" s="108">
        <f>SUM(P116)</f>
        <v>0.27</v>
      </c>
      <c r="Q117" s="109">
        <f>SUM(Q116)</f>
        <v>9</v>
      </c>
    </row>
    <row r="118" spans="1:17" x14ac:dyDescent="0.3">
      <c r="A118" s="17"/>
      <c r="B118" s="21" t="s">
        <v>17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5"/>
    </row>
    <row r="119" spans="1:17" ht="39.6" x14ac:dyDescent="0.3">
      <c r="A119" s="17" t="s">
        <v>74</v>
      </c>
      <c r="B119" s="20" t="s">
        <v>53</v>
      </c>
      <c r="C119" s="13">
        <v>50</v>
      </c>
      <c r="D119" s="13">
        <v>1.6</v>
      </c>
      <c r="E119" s="13">
        <v>1</v>
      </c>
      <c r="F119" s="13">
        <v>3</v>
      </c>
      <c r="G119" s="13">
        <v>36</v>
      </c>
      <c r="H119" s="13">
        <v>13.2</v>
      </c>
      <c r="I119" s="13">
        <v>11.2</v>
      </c>
      <c r="J119" s="13">
        <v>34.200000000000003</v>
      </c>
      <c r="K119" s="13">
        <v>0.38</v>
      </c>
      <c r="L119" s="13">
        <v>10</v>
      </c>
      <c r="M119" s="13">
        <v>38.4</v>
      </c>
      <c r="N119" s="13">
        <v>0.04</v>
      </c>
      <c r="O119" s="13">
        <v>0.02</v>
      </c>
      <c r="P119" s="13">
        <v>0.32</v>
      </c>
      <c r="Q119" s="16">
        <v>5.44</v>
      </c>
    </row>
    <row r="120" spans="1:17" ht="39.6" x14ac:dyDescent="0.3">
      <c r="A120" s="17" t="s">
        <v>80</v>
      </c>
      <c r="B120" s="20" t="s">
        <v>57</v>
      </c>
      <c r="C120" s="13" t="s">
        <v>49</v>
      </c>
      <c r="D120" s="13">
        <v>8.5299999999999994</v>
      </c>
      <c r="E120" s="13">
        <v>6.33</v>
      </c>
      <c r="F120" s="13">
        <v>12.99</v>
      </c>
      <c r="G120" s="13">
        <v>152.75</v>
      </c>
      <c r="H120" s="13">
        <v>26.5</v>
      </c>
      <c r="I120" s="13">
        <v>36.4</v>
      </c>
      <c r="J120" s="13">
        <v>51.4</v>
      </c>
      <c r="K120" s="13">
        <v>0.92</v>
      </c>
      <c r="L120" s="13" t="s">
        <v>39</v>
      </c>
      <c r="M120" s="13">
        <v>203</v>
      </c>
      <c r="N120" s="13">
        <v>0.08</v>
      </c>
      <c r="O120" s="13">
        <v>0.05</v>
      </c>
      <c r="P120" s="13">
        <v>0.99</v>
      </c>
      <c r="Q120" s="16">
        <v>11</v>
      </c>
    </row>
    <row r="121" spans="1:17" ht="26.4" x14ac:dyDescent="0.3">
      <c r="A121" s="17" t="s">
        <v>128</v>
      </c>
      <c r="B121" s="20" t="s">
        <v>129</v>
      </c>
      <c r="C121" s="13">
        <v>75</v>
      </c>
      <c r="D121" s="13">
        <v>10.42</v>
      </c>
      <c r="E121" s="13">
        <v>10.09</v>
      </c>
      <c r="F121" s="13">
        <v>3</v>
      </c>
      <c r="G121" s="13">
        <v>144.55000000000001</v>
      </c>
      <c r="H121" s="13">
        <v>29.26</v>
      </c>
      <c r="I121" s="13">
        <v>29.05</v>
      </c>
      <c r="J121" s="13">
        <v>128.93</v>
      </c>
      <c r="K121" s="13">
        <v>0.56999999999999995</v>
      </c>
      <c r="L121" s="13">
        <v>33.409999999999997</v>
      </c>
      <c r="M121" s="13">
        <v>38.450000000000003</v>
      </c>
      <c r="N121" s="13">
        <v>0.08</v>
      </c>
      <c r="O121" s="13">
        <v>0.8</v>
      </c>
      <c r="P121" s="13">
        <v>0.9</v>
      </c>
      <c r="Q121" s="16">
        <v>1.06</v>
      </c>
    </row>
    <row r="122" spans="1:17" ht="26.4" x14ac:dyDescent="0.3">
      <c r="A122" s="17" t="s">
        <v>70</v>
      </c>
      <c r="B122" s="13" t="s">
        <v>24</v>
      </c>
      <c r="C122" s="13">
        <v>150</v>
      </c>
      <c r="D122" s="13">
        <v>5.75</v>
      </c>
      <c r="E122" s="13">
        <v>3.5</v>
      </c>
      <c r="F122" s="13">
        <v>25.57</v>
      </c>
      <c r="G122" s="13">
        <v>158.16</v>
      </c>
      <c r="H122" s="13">
        <v>16.27</v>
      </c>
      <c r="I122" s="13">
        <v>32.58</v>
      </c>
      <c r="J122" s="13">
        <v>98.58</v>
      </c>
      <c r="K122" s="13">
        <v>1.1299999999999999</v>
      </c>
      <c r="L122" s="13" t="s">
        <v>39</v>
      </c>
      <c r="M122" s="13">
        <v>32</v>
      </c>
      <c r="N122" s="13">
        <v>0.17</v>
      </c>
      <c r="O122" s="13">
        <v>0.1</v>
      </c>
      <c r="P122" s="13">
        <v>1.9</v>
      </c>
      <c r="Q122" s="16">
        <v>23.33</v>
      </c>
    </row>
    <row r="123" spans="1:17" ht="26.4" x14ac:dyDescent="0.3">
      <c r="A123" s="82" t="s">
        <v>97</v>
      </c>
      <c r="B123" s="83" t="s">
        <v>149</v>
      </c>
      <c r="C123" s="80">
        <v>200</v>
      </c>
      <c r="D123" s="80">
        <v>0.104</v>
      </c>
      <c r="E123" s="80" t="s">
        <v>108</v>
      </c>
      <c r="F123" s="80">
        <v>29.83</v>
      </c>
      <c r="G123" s="80">
        <v>117.4</v>
      </c>
      <c r="H123" s="80">
        <v>13.28</v>
      </c>
      <c r="I123" s="80">
        <v>2.92</v>
      </c>
      <c r="J123" s="80">
        <v>0.8</v>
      </c>
      <c r="K123" s="80">
        <v>0.3</v>
      </c>
      <c r="L123" s="80" t="s">
        <v>108</v>
      </c>
      <c r="M123" s="80" t="s">
        <v>108</v>
      </c>
      <c r="N123" s="80">
        <v>0.01</v>
      </c>
      <c r="O123" s="80">
        <v>0.02</v>
      </c>
      <c r="P123" s="80">
        <v>0.12</v>
      </c>
      <c r="Q123" s="81">
        <v>0.6</v>
      </c>
    </row>
    <row r="124" spans="1:17" x14ac:dyDescent="0.3">
      <c r="A124" s="17"/>
      <c r="B124" s="20" t="s">
        <v>42</v>
      </c>
      <c r="C124" s="13">
        <v>20</v>
      </c>
      <c r="D124" s="13">
        <v>1.58</v>
      </c>
      <c r="E124" s="13">
        <v>0.2</v>
      </c>
      <c r="F124" s="13">
        <v>9.66</v>
      </c>
      <c r="G124" s="13">
        <v>46.76</v>
      </c>
      <c r="H124" s="13">
        <v>4.5999999999999996</v>
      </c>
      <c r="I124" s="13">
        <v>6.6</v>
      </c>
      <c r="J124" s="13">
        <v>17.399999999999999</v>
      </c>
      <c r="K124" s="13">
        <v>0.22</v>
      </c>
      <c r="L124" s="13" t="s">
        <v>39</v>
      </c>
      <c r="M124" s="13" t="s">
        <v>39</v>
      </c>
      <c r="N124" s="13">
        <v>0.02</v>
      </c>
      <c r="O124" s="13" t="s">
        <v>108</v>
      </c>
      <c r="P124" s="13" t="s">
        <v>108</v>
      </c>
      <c r="Q124" s="16">
        <v>6</v>
      </c>
    </row>
    <row r="125" spans="1:17" ht="26.4" x14ac:dyDescent="0.3">
      <c r="A125" s="17"/>
      <c r="B125" s="20" t="s">
        <v>43</v>
      </c>
      <c r="C125" s="13">
        <v>40</v>
      </c>
      <c r="D125" s="13">
        <v>2.11</v>
      </c>
      <c r="E125" s="13">
        <v>0.44</v>
      </c>
      <c r="F125" s="13">
        <v>19.78</v>
      </c>
      <c r="G125" s="13">
        <v>91.96</v>
      </c>
      <c r="H125" s="13">
        <v>9.1999999999999993</v>
      </c>
      <c r="I125" s="13">
        <v>10</v>
      </c>
      <c r="J125" s="13" t="s">
        <v>108</v>
      </c>
      <c r="K125" s="13">
        <v>1.24</v>
      </c>
      <c r="L125" s="13" t="s">
        <v>108</v>
      </c>
      <c r="M125" s="13">
        <v>42.4</v>
      </c>
      <c r="N125" s="13">
        <v>0.04</v>
      </c>
      <c r="O125" s="13" t="s">
        <v>108</v>
      </c>
      <c r="P125" s="13" t="s">
        <v>108</v>
      </c>
      <c r="Q125" s="16" t="s">
        <v>108</v>
      </c>
    </row>
    <row r="126" spans="1:17" s="79" customFormat="1" x14ac:dyDescent="0.3">
      <c r="A126" s="86"/>
      <c r="B126" s="84" t="s">
        <v>152</v>
      </c>
      <c r="C126" s="85">
        <v>35</v>
      </c>
      <c r="D126" s="85">
        <v>1.2</v>
      </c>
      <c r="E126" s="85">
        <v>5.5</v>
      </c>
      <c r="F126" s="85">
        <v>19.899999999999999</v>
      </c>
      <c r="G126" s="85">
        <v>133.5</v>
      </c>
      <c r="H126" s="85">
        <v>0.6</v>
      </c>
      <c r="I126" s="85">
        <v>13.2</v>
      </c>
      <c r="J126" s="85" t="s">
        <v>108</v>
      </c>
      <c r="K126" s="85">
        <v>0.05</v>
      </c>
      <c r="L126" s="85" t="s">
        <v>108</v>
      </c>
      <c r="M126" s="85" t="s">
        <v>108</v>
      </c>
      <c r="N126" s="85">
        <v>1E-3</v>
      </c>
      <c r="O126" s="85">
        <v>1E-3</v>
      </c>
      <c r="P126" s="85" t="s">
        <v>108</v>
      </c>
      <c r="Q126" s="87" t="s">
        <v>108</v>
      </c>
    </row>
    <row r="127" spans="1:17" s="30" customFormat="1" x14ac:dyDescent="0.3">
      <c r="A127" s="26"/>
      <c r="B127" s="27" t="s">
        <v>16</v>
      </c>
      <c r="C127" s="28"/>
      <c r="D127" s="28">
        <f t="shared" ref="D127:Q127" si="14">SUM(D119:D126)</f>
        <v>31.293999999999993</v>
      </c>
      <c r="E127" s="28">
        <f t="shared" si="14"/>
        <v>27.060000000000002</v>
      </c>
      <c r="F127" s="28">
        <f t="shared" si="14"/>
        <v>123.72999999999999</v>
      </c>
      <c r="G127" s="28">
        <f t="shared" si="14"/>
        <v>881.08</v>
      </c>
      <c r="H127" s="28">
        <f t="shared" si="14"/>
        <v>112.91</v>
      </c>
      <c r="I127" s="28">
        <f t="shared" si="14"/>
        <v>141.94999999999999</v>
      </c>
      <c r="J127" s="28">
        <f t="shared" si="14"/>
        <v>331.31</v>
      </c>
      <c r="K127" s="28">
        <f t="shared" si="14"/>
        <v>4.8099999999999996</v>
      </c>
      <c r="L127" s="28">
        <f t="shared" si="14"/>
        <v>43.41</v>
      </c>
      <c r="M127" s="28">
        <f t="shared" si="14"/>
        <v>354.25</v>
      </c>
      <c r="N127" s="28">
        <f t="shared" si="14"/>
        <v>0.441</v>
      </c>
      <c r="O127" s="28">
        <f t="shared" si="14"/>
        <v>0.9910000000000001</v>
      </c>
      <c r="P127" s="28">
        <f t="shared" si="14"/>
        <v>4.2299999999999995</v>
      </c>
      <c r="Q127" s="29">
        <f t="shared" si="14"/>
        <v>47.43</v>
      </c>
    </row>
    <row r="128" spans="1:17" s="111" customFormat="1" x14ac:dyDescent="0.3">
      <c r="A128" s="117"/>
      <c r="B128" s="114" t="s">
        <v>157</v>
      </c>
      <c r="C128" s="115"/>
      <c r="D128" s="115">
        <f>D117+D127</f>
        <v>31.653999999999993</v>
      </c>
      <c r="E128" s="115">
        <f>E117+E127</f>
        <v>27.42</v>
      </c>
      <c r="F128" s="115">
        <f>F117+F127</f>
        <v>132.54999999999998</v>
      </c>
      <c r="G128" s="115">
        <f>G117+G127</f>
        <v>923.38</v>
      </c>
      <c r="H128" s="115">
        <f>H117+H127</f>
        <v>127.31</v>
      </c>
      <c r="I128" s="115">
        <f>I117+I127</f>
        <v>150.04999999999998</v>
      </c>
      <c r="J128" s="115">
        <f>J117+J127</f>
        <v>341.21</v>
      </c>
      <c r="K128" s="115">
        <f>K117+K127</f>
        <v>6.7899999999999991</v>
      </c>
      <c r="L128" s="115">
        <f>L117+L127</f>
        <v>43.41</v>
      </c>
      <c r="M128" s="115">
        <f>M117+M127</f>
        <v>358.75</v>
      </c>
      <c r="N128" s="115">
        <f>N117+N127</f>
        <v>0.47099999999999997</v>
      </c>
      <c r="O128" s="115">
        <f>O117+O127</f>
        <v>1.0210000000000001</v>
      </c>
      <c r="P128" s="115">
        <f>P117+P127</f>
        <v>4.5</v>
      </c>
      <c r="Q128" s="118">
        <f>Q117+Q127</f>
        <v>56.43</v>
      </c>
    </row>
    <row r="129" spans="1:17" x14ac:dyDescent="0.3">
      <c r="A129" s="136" t="s">
        <v>29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8"/>
    </row>
    <row r="130" spans="1:17" s="110" customFormat="1" x14ac:dyDescent="0.3">
      <c r="A130" s="121"/>
      <c r="B130" s="112" t="s">
        <v>158</v>
      </c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6"/>
    </row>
    <row r="131" spans="1:17" s="110" customFormat="1" ht="26.4" x14ac:dyDescent="0.3">
      <c r="A131" s="119"/>
      <c r="B131" s="116" t="s">
        <v>155</v>
      </c>
      <c r="C131" s="116">
        <v>200</v>
      </c>
      <c r="D131" s="116">
        <v>1</v>
      </c>
      <c r="E131" s="116" t="s">
        <v>108</v>
      </c>
      <c r="F131" s="116">
        <v>23</v>
      </c>
      <c r="G131" s="116">
        <v>92</v>
      </c>
      <c r="H131" s="116">
        <v>16</v>
      </c>
      <c r="I131" s="116">
        <v>10</v>
      </c>
      <c r="J131" s="116">
        <v>14</v>
      </c>
      <c r="K131" s="116">
        <v>0.2</v>
      </c>
      <c r="L131" s="116" t="s">
        <v>108</v>
      </c>
      <c r="M131" s="116" t="s">
        <v>108</v>
      </c>
      <c r="N131" s="116" t="s">
        <v>108</v>
      </c>
      <c r="O131" s="116" t="s">
        <v>108</v>
      </c>
      <c r="P131" s="116" t="s">
        <v>108</v>
      </c>
      <c r="Q131" s="120">
        <v>1.8</v>
      </c>
    </row>
    <row r="132" spans="1:17" s="122" customFormat="1" x14ac:dyDescent="0.3">
      <c r="A132" s="121"/>
      <c r="B132" s="108" t="s">
        <v>156</v>
      </c>
      <c r="C132" s="108"/>
      <c r="D132" s="108">
        <f>SUM(D131)</f>
        <v>1</v>
      </c>
      <c r="E132" s="108">
        <f>SUM(E131)</f>
        <v>0</v>
      </c>
      <c r="F132" s="108">
        <f>SUM(F131)</f>
        <v>23</v>
      </c>
      <c r="G132" s="108">
        <f>SUM(G131)</f>
        <v>92</v>
      </c>
      <c r="H132" s="108">
        <f>SUM(H131)</f>
        <v>16</v>
      </c>
      <c r="I132" s="108">
        <f>SUM(I131)</f>
        <v>10</v>
      </c>
      <c r="J132" s="108">
        <f>SUM(J131)</f>
        <v>14</v>
      </c>
      <c r="K132" s="108">
        <f>SUM(K131)</f>
        <v>0.2</v>
      </c>
      <c r="L132" s="108">
        <f>SUM(L131)</f>
        <v>0</v>
      </c>
      <c r="M132" s="108">
        <f>SUM(M131)</f>
        <v>0</v>
      </c>
      <c r="N132" s="108">
        <f>SUM(N131)</f>
        <v>0</v>
      </c>
      <c r="O132" s="108">
        <f>SUM(O131)</f>
        <v>0</v>
      </c>
      <c r="P132" s="108">
        <f>SUM(P131)</f>
        <v>0</v>
      </c>
      <c r="Q132" s="109">
        <f>SUM(Q131)</f>
        <v>1.8</v>
      </c>
    </row>
    <row r="133" spans="1:17" x14ac:dyDescent="0.3">
      <c r="A133" s="17"/>
      <c r="B133" s="19" t="s">
        <v>17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5"/>
    </row>
    <row r="134" spans="1:17" ht="26.4" x14ac:dyDescent="0.3">
      <c r="A134" s="17" t="s">
        <v>68</v>
      </c>
      <c r="B134" s="20" t="s">
        <v>45</v>
      </c>
      <c r="C134" s="13">
        <v>60</v>
      </c>
      <c r="D134" s="13">
        <v>0.88</v>
      </c>
      <c r="E134" s="13">
        <v>3.75</v>
      </c>
      <c r="F134" s="13">
        <v>13.12</v>
      </c>
      <c r="G134" s="13">
        <v>58</v>
      </c>
      <c r="H134" s="13">
        <v>22.13</v>
      </c>
      <c r="I134" s="13">
        <v>12.88</v>
      </c>
      <c r="J134" s="13">
        <v>25.38</v>
      </c>
      <c r="K134" s="13">
        <v>0.08</v>
      </c>
      <c r="L134" s="13" t="s">
        <v>108</v>
      </c>
      <c r="M134" s="13">
        <v>1.17</v>
      </c>
      <c r="N134" s="13">
        <v>0.01</v>
      </c>
      <c r="O134" s="13">
        <v>1.67</v>
      </c>
      <c r="P134" s="13">
        <v>0.11</v>
      </c>
      <c r="Q134" s="16">
        <v>4.12</v>
      </c>
    </row>
    <row r="135" spans="1:17" ht="26.4" x14ac:dyDescent="0.3">
      <c r="A135" s="17" t="s">
        <v>130</v>
      </c>
      <c r="B135" s="20" t="s">
        <v>131</v>
      </c>
      <c r="C135" s="13" t="s">
        <v>49</v>
      </c>
      <c r="D135" s="13">
        <v>7.24</v>
      </c>
      <c r="E135" s="13">
        <v>12.89</v>
      </c>
      <c r="F135" s="13">
        <v>8.92</v>
      </c>
      <c r="G135" s="13">
        <v>189</v>
      </c>
      <c r="H135" s="13">
        <v>139.4</v>
      </c>
      <c r="I135" s="13">
        <v>83</v>
      </c>
      <c r="J135" s="13">
        <v>197.1</v>
      </c>
      <c r="K135" s="13">
        <v>3.1</v>
      </c>
      <c r="L135" s="13" t="s">
        <v>39</v>
      </c>
      <c r="M135" s="13">
        <v>813.4</v>
      </c>
      <c r="N135" s="13">
        <v>0.28999999999999998</v>
      </c>
      <c r="O135" s="13">
        <v>0.19</v>
      </c>
      <c r="P135" s="13">
        <v>3.34</v>
      </c>
      <c r="Q135" s="16">
        <v>41.5</v>
      </c>
    </row>
    <row r="136" spans="1:17" ht="26.4" x14ac:dyDescent="0.3">
      <c r="A136" s="17" t="s">
        <v>132</v>
      </c>
      <c r="B136" s="20" t="s">
        <v>133</v>
      </c>
      <c r="C136" s="13">
        <v>50</v>
      </c>
      <c r="D136" s="13">
        <v>9.34</v>
      </c>
      <c r="E136" s="13">
        <v>11.28</v>
      </c>
      <c r="F136" s="13">
        <v>3.82</v>
      </c>
      <c r="G136" s="13">
        <v>164</v>
      </c>
      <c r="H136" s="13">
        <v>47.63</v>
      </c>
      <c r="I136" s="13">
        <v>0.98</v>
      </c>
      <c r="J136" s="13">
        <v>0.13</v>
      </c>
      <c r="K136" s="13">
        <v>12.01</v>
      </c>
      <c r="L136" s="13">
        <v>7.01</v>
      </c>
      <c r="M136" s="13">
        <v>3963</v>
      </c>
      <c r="N136" s="13">
        <v>136.51</v>
      </c>
      <c r="O136" s="13">
        <v>9.2200000000000006</v>
      </c>
      <c r="P136" s="13">
        <v>18.75</v>
      </c>
      <c r="Q136" s="16">
        <v>47.63</v>
      </c>
    </row>
    <row r="137" spans="1:17" s="10" customFormat="1" ht="39.6" x14ac:dyDescent="0.3">
      <c r="A137" s="17" t="s">
        <v>63</v>
      </c>
      <c r="B137" s="20" t="s">
        <v>40</v>
      </c>
      <c r="C137" s="33">
        <v>157.5</v>
      </c>
      <c r="D137" s="33">
        <v>5.73</v>
      </c>
      <c r="E137" s="33">
        <v>6.07</v>
      </c>
      <c r="F137" s="33">
        <v>31.98</v>
      </c>
      <c r="G137" s="33">
        <v>205</v>
      </c>
      <c r="H137" s="33">
        <v>9.7799999999999994</v>
      </c>
      <c r="I137" s="33">
        <v>7.9</v>
      </c>
      <c r="J137" s="33">
        <v>39.450000000000003</v>
      </c>
      <c r="K137" s="33">
        <v>0.81</v>
      </c>
      <c r="L137" s="33">
        <v>30</v>
      </c>
      <c r="M137" s="33">
        <v>0.74</v>
      </c>
      <c r="N137" s="33">
        <v>0.03</v>
      </c>
      <c r="O137" s="33">
        <v>0.55000000000000004</v>
      </c>
      <c r="P137" s="33">
        <v>1.5</v>
      </c>
      <c r="Q137" s="34" t="s">
        <v>39</v>
      </c>
    </row>
    <row r="138" spans="1:17" ht="26.4" x14ac:dyDescent="0.3">
      <c r="A138" s="17" t="s">
        <v>134</v>
      </c>
      <c r="B138" s="20" t="s">
        <v>135</v>
      </c>
      <c r="C138" s="13">
        <v>50</v>
      </c>
      <c r="D138" s="13">
        <v>0.88</v>
      </c>
      <c r="E138" s="13">
        <v>2.5</v>
      </c>
      <c r="F138" s="13">
        <v>3.51</v>
      </c>
      <c r="G138" s="13">
        <v>40.049999999999997</v>
      </c>
      <c r="H138" s="13">
        <v>14.62</v>
      </c>
      <c r="I138" s="13">
        <v>4.9000000000000004</v>
      </c>
      <c r="J138" s="13">
        <v>14.69</v>
      </c>
      <c r="K138" s="13">
        <v>0.2</v>
      </c>
      <c r="L138" s="13">
        <v>16.899999999999999</v>
      </c>
      <c r="M138" s="13">
        <v>30</v>
      </c>
      <c r="N138" s="13">
        <v>0.01</v>
      </c>
      <c r="O138" s="13">
        <v>0.02</v>
      </c>
      <c r="P138" s="13">
        <v>0.1</v>
      </c>
      <c r="Q138" s="16">
        <v>0.7</v>
      </c>
    </row>
    <row r="139" spans="1:17" ht="26.4" x14ac:dyDescent="0.3">
      <c r="A139" s="17" t="s">
        <v>66</v>
      </c>
      <c r="B139" s="20" t="s">
        <v>15</v>
      </c>
      <c r="C139" s="13" t="s">
        <v>38</v>
      </c>
      <c r="D139" s="13">
        <v>7.0000000000000007E-2</v>
      </c>
      <c r="E139" s="13">
        <v>0.02</v>
      </c>
      <c r="F139" s="13">
        <v>15</v>
      </c>
      <c r="G139" s="13">
        <v>60</v>
      </c>
      <c r="H139" s="13">
        <v>11.1</v>
      </c>
      <c r="I139" s="13">
        <v>1.4</v>
      </c>
      <c r="J139" s="13">
        <v>2.8</v>
      </c>
      <c r="K139" s="13">
        <v>0.28000000000000003</v>
      </c>
      <c r="L139" s="13" t="s">
        <v>39</v>
      </c>
      <c r="M139" s="13" t="s">
        <v>39</v>
      </c>
      <c r="N139" s="13" t="s">
        <v>39</v>
      </c>
      <c r="O139" s="13" t="s">
        <v>39</v>
      </c>
      <c r="P139" s="13">
        <v>0.02</v>
      </c>
      <c r="Q139" s="16">
        <v>0.03</v>
      </c>
    </row>
    <row r="140" spans="1:17" x14ac:dyDescent="0.3">
      <c r="A140" s="17"/>
      <c r="B140" s="20" t="s">
        <v>42</v>
      </c>
      <c r="C140" s="13">
        <v>20</v>
      </c>
      <c r="D140" s="13">
        <v>1.58</v>
      </c>
      <c r="E140" s="13">
        <v>0.2</v>
      </c>
      <c r="F140" s="13">
        <v>9.66</v>
      </c>
      <c r="G140" s="13">
        <v>46.76</v>
      </c>
      <c r="H140" s="13">
        <v>4.5999999999999996</v>
      </c>
      <c r="I140" s="13">
        <v>6.6</v>
      </c>
      <c r="J140" s="13">
        <v>17.399999999999999</v>
      </c>
      <c r="K140" s="13">
        <v>0.22</v>
      </c>
      <c r="L140" s="13" t="s">
        <v>39</v>
      </c>
      <c r="M140" s="13" t="s">
        <v>39</v>
      </c>
      <c r="N140" s="13">
        <v>0.02</v>
      </c>
      <c r="O140" s="13" t="s">
        <v>108</v>
      </c>
      <c r="P140" s="13" t="s">
        <v>108</v>
      </c>
      <c r="Q140" s="16">
        <v>6</v>
      </c>
    </row>
    <row r="141" spans="1:17" ht="26.4" x14ac:dyDescent="0.3">
      <c r="A141" s="17"/>
      <c r="B141" s="20" t="s">
        <v>43</v>
      </c>
      <c r="C141" s="13">
        <v>40</v>
      </c>
      <c r="D141" s="13">
        <v>2.11</v>
      </c>
      <c r="E141" s="13">
        <v>0.44</v>
      </c>
      <c r="F141" s="13">
        <v>19.78</v>
      </c>
      <c r="G141" s="13">
        <v>91.96</v>
      </c>
      <c r="H141" s="13">
        <v>9.1999999999999993</v>
      </c>
      <c r="I141" s="13">
        <v>10</v>
      </c>
      <c r="J141" s="13" t="s">
        <v>108</v>
      </c>
      <c r="K141" s="13">
        <v>1.24</v>
      </c>
      <c r="L141" s="13" t="s">
        <v>108</v>
      </c>
      <c r="M141" s="13">
        <v>42.4</v>
      </c>
      <c r="N141" s="13">
        <v>0.04</v>
      </c>
      <c r="O141" s="13" t="s">
        <v>108</v>
      </c>
      <c r="P141" s="13" t="s">
        <v>108</v>
      </c>
      <c r="Q141" s="16" t="s">
        <v>108</v>
      </c>
    </row>
    <row r="142" spans="1:17" s="10" customFormat="1" ht="26.4" x14ac:dyDescent="0.3">
      <c r="A142" s="90" t="s">
        <v>64</v>
      </c>
      <c r="B142" s="91" t="s">
        <v>150</v>
      </c>
      <c r="C142" s="88">
        <v>180</v>
      </c>
      <c r="D142" s="88">
        <v>0.36</v>
      </c>
      <c r="E142" s="88">
        <v>0.36</v>
      </c>
      <c r="F142" s="88">
        <v>8.82</v>
      </c>
      <c r="G142" s="88">
        <v>42.3</v>
      </c>
      <c r="H142" s="88">
        <v>14.4</v>
      </c>
      <c r="I142" s="88">
        <v>8.1</v>
      </c>
      <c r="J142" s="88">
        <v>9.9</v>
      </c>
      <c r="K142" s="88">
        <v>1.98</v>
      </c>
      <c r="L142" s="88" t="s">
        <v>39</v>
      </c>
      <c r="M142" s="88">
        <v>4.5</v>
      </c>
      <c r="N142" s="88">
        <v>0.03</v>
      </c>
      <c r="O142" s="88">
        <v>0.03</v>
      </c>
      <c r="P142" s="88">
        <v>0.27</v>
      </c>
      <c r="Q142" s="89">
        <v>9</v>
      </c>
    </row>
    <row r="143" spans="1:17" s="30" customFormat="1" x14ac:dyDescent="0.3">
      <c r="A143" s="26"/>
      <c r="B143" s="27" t="s">
        <v>16</v>
      </c>
      <c r="C143" s="28"/>
      <c r="D143" s="28">
        <f t="shared" ref="D143:Q143" si="15">SUM(D134:D142)</f>
        <v>28.189999999999998</v>
      </c>
      <c r="E143" s="28">
        <f t="shared" si="15"/>
        <v>37.510000000000005</v>
      </c>
      <c r="F143" s="28">
        <f t="shared" si="15"/>
        <v>114.60999999999999</v>
      </c>
      <c r="G143" s="28">
        <f t="shared" si="15"/>
        <v>897.06999999999994</v>
      </c>
      <c r="H143" s="28">
        <f t="shared" si="15"/>
        <v>272.85999999999996</v>
      </c>
      <c r="I143" s="28">
        <f t="shared" si="15"/>
        <v>135.76000000000002</v>
      </c>
      <c r="J143" s="28">
        <f t="shared" si="15"/>
        <v>306.84999999999997</v>
      </c>
      <c r="K143" s="28">
        <f t="shared" si="15"/>
        <v>19.919999999999998</v>
      </c>
      <c r="L143" s="28">
        <f t="shared" si="15"/>
        <v>53.91</v>
      </c>
      <c r="M143" s="28">
        <f t="shared" si="15"/>
        <v>4855.2099999999991</v>
      </c>
      <c r="N143" s="28">
        <f t="shared" si="15"/>
        <v>136.94</v>
      </c>
      <c r="O143" s="28">
        <f t="shared" si="15"/>
        <v>11.68</v>
      </c>
      <c r="P143" s="28">
        <f t="shared" si="15"/>
        <v>24.09</v>
      </c>
      <c r="Q143" s="29">
        <f t="shared" si="15"/>
        <v>108.98</v>
      </c>
    </row>
    <row r="144" spans="1:17" s="111" customFormat="1" x14ac:dyDescent="0.3">
      <c r="A144" s="117"/>
      <c r="B144" s="114" t="s">
        <v>157</v>
      </c>
      <c r="C144" s="115"/>
      <c r="D144" s="115">
        <f>D132+D143</f>
        <v>29.189999999999998</v>
      </c>
      <c r="E144" s="115">
        <f>E132+E143</f>
        <v>37.510000000000005</v>
      </c>
      <c r="F144" s="115">
        <f>F132+F143</f>
        <v>137.60999999999999</v>
      </c>
      <c r="G144" s="115">
        <f>G132+G143</f>
        <v>989.06999999999994</v>
      </c>
      <c r="H144" s="115">
        <f>H132+H143</f>
        <v>288.85999999999996</v>
      </c>
      <c r="I144" s="115">
        <f>I132+I143</f>
        <v>145.76000000000002</v>
      </c>
      <c r="J144" s="115">
        <f>J132+J143</f>
        <v>320.84999999999997</v>
      </c>
      <c r="K144" s="115">
        <f>K132+K143</f>
        <v>20.119999999999997</v>
      </c>
      <c r="L144" s="115">
        <f>L132+L143</f>
        <v>53.91</v>
      </c>
      <c r="M144" s="115">
        <f>M132+M143</f>
        <v>4855.2099999999991</v>
      </c>
      <c r="N144" s="115">
        <f>N132+N143</f>
        <v>136.94</v>
      </c>
      <c r="O144" s="115">
        <f>O132+O143</f>
        <v>11.68</v>
      </c>
      <c r="P144" s="115">
        <f>P132+P143</f>
        <v>24.09</v>
      </c>
      <c r="Q144" s="118">
        <f>Q132+Q143</f>
        <v>110.78</v>
      </c>
    </row>
    <row r="145" spans="1:17" x14ac:dyDescent="0.3">
      <c r="A145" s="136" t="s">
        <v>30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8"/>
    </row>
    <row r="146" spans="1:17" s="110" customFormat="1" x14ac:dyDescent="0.3">
      <c r="A146" s="121"/>
      <c r="B146" s="21" t="s">
        <v>158</v>
      </c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6"/>
    </row>
    <row r="147" spans="1:17" s="110" customFormat="1" ht="26.4" x14ac:dyDescent="0.3">
      <c r="A147" s="119"/>
      <c r="B147" s="116" t="s">
        <v>155</v>
      </c>
      <c r="C147" s="116">
        <v>200</v>
      </c>
      <c r="D147" s="116">
        <v>1</v>
      </c>
      <c r="E147" s="116" t="s">
        <v>108</v>
      </c>
      <c r="F147" s="116">
        <v>23</v>
      </c>
      <c r="G147" s="116">
        <v>92</v>
      </c>
      <c r="H147" s="116">
        <v>16</v>
      </c>
      <c r="I147" s="116">
        <v>10</v>
      </c>
      <c r="J147" s="116">
        <v>14</v>
      </c>
      <c r="K147" s="116">
        <v>0.2</v>
      </c>
      <c r="L147" s="116" t="s">
        <v>108</v>
      </c>
      <c r="M147" s="116" t="s">
        <v>108</v>
      </c>
      <c r="N147" s="116" t="s">
        <v>108</v>
      </c>
      <c r="O147" s="116" t="s">
        <v>108</v>
      </c>
      <c r="P147" s="116" t="s">
        <v>108</v>
      </c>
      <c r="Q147" s="120">
        <v>1.8</v>
      </c>
    </row>
    <row r="148" spans="1:17" s="122" customFormat="1" x14ac:dyDescent="0.3">
      <c r="A148" s="121"/>
      <c r="B148" s="108" t="s">
        <v>156</v>
      </c>
      <c r="C148" s="108"/>
      <c r="D148" s="108">
        <f>SUM(D147)</f>
        <v>1</v>
      </c>
      <c r="E148" s="108">
        <f>SUM(E147)</f>
        <v>0</v>
      </c>
      <c r="F148" s="108">
        <f>SUM(F147)</f>
        <v>23</v>
      </c>
      <c r="G148" s="108">
        <f>SUM(G147)</f>
        <v>92</v>
      </c>
      <c r="H148" s="108">
        <f>SUM(H147)</f>
        <v>16</v>
      </c>
      <c r="I148" s="108">
        <f>SUM(I147)</f>
        <v>10</v>
      </c>
      <c r="J148" s="108">
        <f>SUM(J147)</f>
        <v>14</v>
      </c>
      <c r="K148" s="108">
        <f>SUM(K147)</f>
        <v>0.2</v>
      </c>
      <c r="L148" s="108">
        <f>SUM(L147)</f>
        <v>0</v>
      </c>
      <c r="M148" s="108">
        <f>SUM(M147)</f>
        <v>0</v>
      </c>
      <c r="N148" s="108">
        <f>SUM(N147)</f>
        <v>0</v>
      </c>
      <c r="O148" s="108">
        <f>SUM(O147)</f>
        <v>0</v>
      </c>
      <c r="P148" s="108">
        <f>SUM(P147)</f>
        <v>0</v>
      </c>
      <c r="Q148" s="109">
        <f>SUM(Q147)</f>
        <v>1.8</v>
      </c>
    </row>
    <row r="149" spans="1:17" x14ac:dyDescent="0.3">
      <c r="A149" s="17"/>
      <c r="B149" s="21" t="s">
        <v>17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5"/>
    </row>
    <row r="150" spans="1:17" ht="26.4" x14ac:dyDescent="0.3">
      <c r="A150" s="17" t="s">
        <v>78</v>
      </c>
      <c r="B150" s="15" t="s">
        <v>136</v>
      </c>
      <c r="C150" s="13">
        <v>50</v>
      </c>
      <c r="D150" s="13">
        <v>0.55000000000000004</v>
      </c>
      <c r="E150" s="13">
        <v>1.75</v>
      </c>
      <c r="F150" s="13">
        <v>1.9</v>
      </c>
      <c r="G150" s="13">
        <v>11</v>
      </c>
      <c r="H150" s="13">
        <v>7</v>
      </c>
      <c r="I150" s="13">
        <v>10</v>
      </c>
      <c r="J150" s="13">
        <v>13</v>
      </c>
      <c r="K150" s="13">
        <v>0.45</v>
      </c>
      <c r="L150" s="13" t="s">
        <v>39</v>
      </c>
      <c r="M150" s="13">
        <v>66.5</v>
      </c>
      <c r="N150" s="13">
        <v>0.03</v>
      </c>
      <c r="O150" s="13">
        <v>0.02</v>
      </c>
      <c r="P150" s="13">
        <v>0.25</v>
      </c>
      <c r="Q150" s="16">
        <v>8.75</v>
      </c>
    </row>
    <row r="151" spans="1:17" ht="26.4" x14ac:dyDescent="0.3">
      <c r="A151" s="17" t="s">
        <v>137</v>
      </c>
      <c r="B151" s="20" t="s">
        <v>138</v>
      </c>
      <c r="C151" s="13" t="s">
        <v>49</v>
      </c>
      <c r="D151" s="13">
        <v>11.64</v>
      </c>
      <c r="E151" s="13">
        <v>4.0199999999999996</v>
      </c>
      <c r="F151" s="13">
        <v>16</v>
      </c>
      <c r="G151" s="13">
        <v>154.35</v>
      </c>
      <c r="H151" s="13">
        <v>8.25</v>
      </c>
      <c r="I151" s="13">
        <v>27.25</v>
      </c>
      <c r="J151" s="13">
        <v>15.4</v>
      </c>
      <c r="K151" s="13">
        <v>36.75</v>
      </c>
      <c r="L151" s="13">
        <v>0.73</v>
      </c>
      <c r="M151" s="13">
        <v>1.218</v>
      </c>
      <c r="N151" s="13">
        <v>10.5</v>
      </c>
      <c r="O151" s="13">
        <v>0.05</v>
      </c>
      <c r="P151" s="13">
        <v>0.02</v>
      </c>
      <c r="Q151" s="16">
        <v>0.95</v>
      </c>
    </row>
    <row r="152" spans="1:17" ht="26.4" x14ac:dyDescent="0.3">
      <c r="A152" s="17" t="s">
        <v>139</v>
      </c>
      <c r="B152" s="20" t="s">
        <v>140</v>
      </c>
      <c r="C152" s="13">
        <v>150</v>
      </c>
      <c r="D152" s="13">
        <v>21.08</v>
      </c>
      <c r="E152" s="13">
        <v>21.13</v>
      </c>
      <c r="F152" s="13">
        <v>34.44</v>
      </c>
      <c r="G152" s="13">
        <v>408</v>
      </c>
      <c r="H152" s="13" t="s">
        <v>108</v>
      </c>
      <c r="I152" s="13" t="s">
        <v>108</v>
      </c>
      <c r="J152" s="13" t="s">
        <v>108</v>
      </c>
      <c r="K152" s="13">
        <v>20.74</v>
      </c>
      <c r="L152" s="13">
        <v>334.23</v>
      </c>
      <c r="M152" s="13" t="s">
        <v>108</v>
      </c>
      <c r="N152" s="13">
        <v>291.60000000000002</v>
      </c>
      <c r="O152" s="13">
        <v>66.2</v>
      </c>
      <c r="P152" s="13">
        <v>31.41</v>
      </c>
      <c r="Q152" s="16">
        <v>1.28</v>
      </c>
    </row>
    <row r="153" spans="1:17" ht="26.4" x14ac:dyDescent="0.3">
      <c r="A153" s="95" t="s">
        <v>115</v>
      </c>
      <c r="B153" s="96" t="s">
        <v>116</v>
      </c>
      <c r="C153" s="93">
        <v>200</v>
      </c>
      <c r="D153" s="93">
        <v>0.66</v>
      </c>
      <c r="E153" s="93">
        <v>0.09</v>
      </c>
      <c r="F153" s="93">
        <v>32.01</v>
      </c>
      <c r="G153" s="93">
        <v>132.80000000000001</v>
      </c>
      <c r="H153" s="93">
        <v>32.479999999999997</v>
      </c>
      <c r="I153" s="93">
        <v>17.46</v>
      </c>
      <c r="J153" s="93">
        <v>23.44</v>
      </c>
      <c r="K153" s="93">
        <v>0.7</v>
      </c>
      <c r="L153" s="93" t="s">
        <v>108</v>
      </c>
      <c r="M153" s="93">
        <v>40.799999999999997</v>
      </c>
      <c r="N153" s="93">
        <v>0.02</v>
      </c>
      <c r="O153" s="93">
        <v>0.02</v>
      </c>
      <c r="P153" s="93">
        <v>0.26</v>
      </c>
      <c r="Q153" s="94">
        <v>0.73</v>
      </c>
    </row>
    <row r="154" spans="1:17" x14ac:dyDescent="0.3">
      <c r="A154" s="17"/>
      <c r="B154" s="20" t="s">
        <v>42</v>
      </c>
      <c r="C154" s="13">
        <v>20</v>
      </c>
      <c r="D154" s="13">
        <v>1.58</v>
      </c>
      <c r="E154" s="13">
        <v>0.2</v>
      </c>
      <c r="F154" s="13">
        <v>9.66</v>
      </c>
      <c r="G154" s="13">
        <v>46.76</v>
      </c>
      <c r="H154" s="13">
        <v>4.5999999999999996</v>
      </c>
      <c r="I154" s="13">
        <v>6.6</v>
      </c>
      <c r="J154" s="13">
        <v>17.399999999999999</v>
      </c>
      <c r="K154" s="13">
        <v>0.22</v>
      </c>
      <c r="L154" s="13" t="s">
        <v>39</v>
      </c>
      <c r="M154" s="13" t="s">
        <v>39</v>
      </c>
      <c r="N154" s="13">
        <v>0.02</v>
      </c>
      <c r="O154" s="13" t="s">
        <v>108</v>
      </c>
      <c r="P154" s="13" t="s">
        <v>108</v>
      </c>
      <c r="Q154" s="16">
        <v>6</v>
      </c>
    </row>
    <row r="155" spans="1:17" ht="26.4" x14ac:dyDescent="0.3">
      <c r="A155" s="17"/>
      <c r="B155" s="20" t="s">
        <v>43</v>
      </c>
      <c r="C155" s="13">
        <v>40</v>
      </c>
      <c r="D155" s="13">
        <v>2.11</v>
      </c>
      <c r="E155" s="13">
        <v>0.44</v>
      </c>
      <c r="F155" s="13">
        <v>19.78</v>
      </c>
      <c r="G155" s="13">
        <v>91.96</v>
      </c>
      <c r="H155" s="13">
        <v>9.1999999999999993</v>
      </c>
      <c r="I155" s="13">
        <v>10</v>
      </c>
      <c r="J155" s="13" t="s">
        <v>108</v>
      </c>
      <c r="K155" s="13">
        <v>1.24</v>
      </c>
      <c r="L155" s="13" t="s">
        <v>108</v>
      </c>
      <c r="M155" s="13">
        <v>42.4</v>
      </c>
      <c r="N155" s="13">
        <v>0.04</v>
      </c>
      <c r="O155" s="13" t="s">
        <v>108</v>
      </c>
      <c r="P155" s="13" t="s">
        <v>108</v>
      </c>
      <c r="Q155" s="16" t="s">
        <v>108</v>
      </c>
    </row>
    <row r="156" spans="1:17" s="92" customFormat="1" ht="26.4" x14ac:dyDescent="0.3">
      <c r="A156" s="99" t="s">
        <v>64</v>
      </c>
      <c r="B156" s="97" t="s">
        <v>150</v>
      </c>
      <c r="C156" s="98">
        <v>180</v>
      </c>
      <c r="D156" s="98">
        <v>0.36</v>
      </c>
      <c r="E156" s="98">
        <v>0.36</v>
      </c>
      <c r="F156" s="98">
        <v>8.82</v>
      </c>
      <c r="G156" s="98">
        <v>42.3</v>
      </c>
      <c r="H156" s="98">
        <v>14.4</v>
      </c>
      <c r="I156" s="98">
        <v>8.1</v>
      </c>
      <c r="J156" s="98">
        <v>9.9</v>
      </c>
      <c r="K156" s="98">
        <v>1.98</v>
      </c>
      <c r="L156" s="98" t="s">
        <v>39</v>
      </c>
      <c r="M156" s="98">
        <v>4.5</v>
      </c>
      <c r="N156" s="98">
        <v>0.03</v>
      </c>
      <c r="O156" s="98">
        <v>0.03</v>
      </c>
      <c r="P156" s="98">
        <v>0.27</v>
      </c>
      <c r="Q156" s="100">
        <v>9</v>
      </c>
    </row>
    <row r="157" spans="1:17" s="30" customFormat="1" x14ac:dyDescent="0.3">
      <c r="A157" s="121"/>
      <c r="B157" s="108" t="s">
        <v>16</v>
      </c>
      <c r="C157" s="156"/>
      <c r="D157" s="156">
        <f>SUM(D150:D156)</f>
        <v>37.97999999999999</v>
      </c>
      <c r="E157" s="156">
        <f>SUM(E150:E156)</f>
        <v>27.99</v>
      </c>
      <c r="F157" s="156">
        <f>SUM(F150:F156)</f>
        <v>122.60999999999999</v>
      </c>
      <c r="G157" s="156">
        <f>SUM(G150:G156)</f>
        <v>887.17000000000007</v>
      </c>
      <c r="H157" s="156">
        <f>SUM(H150:H156)</f>
        <v>75.930000000000007</v>
      </c>
      <c r="I157" s="156">
        <f>SUM(I150:I156)</f>
        <v>79.41</v>
      </c>
      <c r="J157" s="156">
        <f>SUM(J150:J156)</f>
        <v>79.140000000000015</v>
      </c>
      <c r="K157" s="156">
        <f>SUM(K150:K156)</f>
        <v>62.08</v>
      </c>
      <c r="L157" s="156">
        <f>SUM(L150:L156)</f>
        <v>334.96000000000004</v>
      </c>
      <c r="M157" s="156">
        <f>SUM(M150:M156)</f>
        <v>155.41800000000001</v>
      </c>
      <c r="N157" s="156">
        <f>SUM(N150:N156)</f>
        <v>302.23999999999995</v>
      </c>
      <c r="O157" s="156">
        <f>SUM(O150:O156)</f>
        <v>66.319999999999993</v>
      </c>
      <c r="P157" s="156">
        <f>SUM(P150:P156)</f>
        <v>32.21</v>
      </c>
      <c r="Q157" s="157">
        <f>SUM(Q150:Q156)</f>
        <v>26.71</v>
      </c>
    </row>
    <row r="158" spans="1:17" s="111" customFormat="1" x14ac:dyDescent="0.3">
      <c r="A158" s="117"/>
      <c r="B158" s="114" t="s">
        <v>157</v>
      </c>
      <c r="C158" s="114"/>
      <c r="D158" s="114">
        <f>D148+D157</f>
        <v>38.97999999999999</v>
      </c>
      <c r="E158" s="114">
        <f>E148+E157</f>
        <v>27.99</v>
      </c>
      <c r="F158" s="114">
        <f>F148+F157</f>
        <v>145.60999999999999</v>
      </c>
      <c r="G158" s="114">
        <f>G148+G157</f>
        <v>979.17000000000007</v>
      </c>
      <c r="H158" s="124">
        <f>H148+H157</f>
        <v>91.93</v>
      </c>
      <c r="I158" s="114">
        <f>I148+I157</f>
        <v>89.41</v>
      </c>
      <c r="J158" s="114">
        <f>J148+J157</f>
        <v>93.140000000000015</v>
      </c>
      <c r="K158" s="114">
        <f>K148+K157</f>
        <v>62.28</v>
      </c>
      <c r="L158" s="114">
        <f>L148+L157</f>
        <v>334.96000000000004</v>
      </c>
      <c r="M158" s="114">
        <f>M148+M157</f>
        <v>155.41800000000001</v>
      </c>
      <c r="N158" s="114">
        <f>N148+N157</f>
        <v>302.23999999999995</v>
      </c>
      <c r="O158" s="114">
        <f>O148+O157</f>
        <v>66.319999999999993</v>
      </c>
      <c r="P158" s="114">
        <f>P148+P157</f>
        <v>32.21</v>
      </c>
      <c r="Q158" s="155">
        <f>Q148+Q157</f>
        <v>28.51</v>
      </c>
    </row>
    <row r="159" spans="1:17" s="111" customFormat="1" x14ac:dyDescent="0.3">
      <c r="A159" s="38"/>
      <c r="B159" s="38"/>
      <c r="C159" s="38"/>
      <c r="D159" s="38"/>
      <c r="E159" s="38"/>
      <c r="F159" s="38"/>
      <c r="G159" s="38"/>
      <c r="H159" s="15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1:17" s="111" customFormat="1" x14ac:dyDescent="0.3">
      <c r="A160" s="38"/>
      <c r="B160" s="38"/>
      <c r="C160" s="38"/>
      <c r="D160" s="38"/>
      <c r="E160" s="38"/>
      <c r="F160" s="38"/>
      <c r="G160" s="38"/>
      <c r="H160" s="15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1:17" s="111" customFormat="1" x14ac:dyDescent="0.3">
      <c r="A161" s="38"/>
      <c r="B161" s="38"/>
      <c r="C161" s="38"/>
      <c r="D161" s="38"/>
      <c r="E161" s="38"/>
      <c r="F161" s="38"/>
      <c r="G161" s="38"/>
      <c r="H161" s="15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1:17" s="111" customFormat="1" x14ac:dyDescent="0.3">
      <c r="A162" s="38"/>
      <c r="B162" s="38"/>
      <c r="C162" s="38"/>
      <c r="D162" s="38"/>
      <c r="E162" s="38"/>
      <c r="F162" s="38"/>
      <c r="G162" s="38"/>
      <c r="H162" s="15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1:17" s="111" customFormat="1" x14ac:dyDescent="0.3">
      <c r="A163" s="38"/>
      <c r="B163" s="38"/>
      <c r="C163" s="38"/>
      <c r="D163" s="38"/>
      <c r="E163" s="38"/>
      <c r="F163" s="38"/>
      <c r="G163" s="38"/>
      <c r="H163" s="15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1:17" s="111" customFormat="1" x14ac:dyDescent="0.3">
      <c r="A164" s="38"/>
      <c r="B164" s="38"/>
      <c r="C164" s="38"/>
      <c r="D164" s="38"/>
      <c r="E164" s="38"/>
      <c r="F164" s="38"/>
      <c r="G164" s="38"/>
      <c r="H164" s="15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s="111" customFormat="1" x14ac:dyDescent="0.3">
      <c r="A165" s="38"/>
      <c r="B165" s="38"/>
      <c r="C165" s="38"/>
      <c r="D165" s="38"/>
      <c r="E165" s="38"/>
      <c r="F165" s="38"/>
      <c r="G165" s="38"/>
      <c r="H165" s="15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s="111" customFormat="1" x14ac:dyDescent="0.3">
      <c r="A166" s="38"/>
      <c r="B166" s="38"/>
      <c r="C166" s="38"/>
      <c r="D166" s="38"/>
      <c r="E166" s="38"/>
      <c r="F166" s="38"/>
      <c r="G166" s="38"/>
      <c r="H166" s="15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1:17" s="111" customFormat="1" x14ac:dyDescent="0.3">
      <c r="A167" s="38"/>
      <c r="B167" s="38"/>
      <c r="C167" s="38"/>
      <c r="D167" s="38"/>
      <c r="E167" s="38"/>
      <c r="F167" s="38"/>
      <c r="G167" s="38"/>
      <c r="H167" s="15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111" customFormat="1" x14ac:dyDescent="0.3">
      <c r="A168" s="38"/>
      <c r="B168" s="38"/>
      <c r="C168" s="38"/>
      <c r="D168" s="38"/>
      <c r="E168" s="38"/>
      <c r="F168" s="38"/>
      <c r="G168" s="38"/>
      <c r="H168" s="15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111" customFormat="1" x14ac:dyDescent="0.3">
      <c r="A169" s="38"/>
      <c r="B169" s="38"/>
      <c r="C169" s="38"/>
      <c r="D169" s="38"/>
      <c r="E169" s="38"/>
      <c r="F169" s="38"/>
      <c r="G169" s="38"/>
      <c r="H169" s="15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s="111" customFormat="1" x14ac:dyDescent="0.3">
      <c r="A170" s="38"/>
      <c r="B170" s="38"/>
      <c r="C170" s="38"/>
      <c r="D170" s="38"/>
      <c r="E170" s="38"/>
      <c r="F170" s="38"/>
      <c r="G170" s="38"/>
      <c r="H170" s="15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17" s="111" customFormat="1" x14ac:dyDescent="0.3">
      <c r="A171" s="38"/>
      <c r="B171" s="38"/>
      <c r="C171" s="38"/>
      <c r="D171" s="38"/>
      <c r="E171" s="38"/>
      <c r="F171" s="38"/>
      <c r="G171" s="38"/>
      <c r="H171" s="15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1:17" s="111" customFormat="1" x14ac:dyDescent="0.3">
      <c r="A172" s="38"/>
      <c r="B172" s="38"/>
      <c r="C172" s="38"/>
      <c r="D172" s="38"/>
      <c r="E172" s="38"/>
      <c r="F172" s="38"/>
      <c r="G172" s="38"/>
      <c r="H172" s="15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1:17" s="111" customFormat="1" x14ac:dyDescent="0.3">
      <c r="A173" s="38"/>
      <c r="B173" s="38"/>
      <c r="C173" s="38"/>
      <c r="D173" s="38"/>
      <c r="E173" s="38"/>
      <c r="F173" s="38"/>
      <c r="G173" s="38"/>
      <c r="H173" s="15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s="111" customFormat="1" x14ac:dyDescent="0.3">
      <c r="A174" s="38"/>
      <c r="B174" s="38"/>
      <c r="C174" s="38"/>
      <c r="D174" s="38"/>
      <c r="E174" s="38"/>
      <c r="F174" s="38"/>
      <c r="G174" s="38"/>
      <c r="H174" s="15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s="111" customFormat="1" x14ac:dyDescent="0.3">
      <c r="A175" s="38"/>
      <c r="B175" s="38"/>
      <c r="C175" s="38"/>
      <c r="D175" s="38"/>
      <c r="E175" s="38"/>
      <c r="F175" s="38"/>
      <c r="G175" s="38"/>
      <c r="H175" s="15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1:17" s="111" customFormat="1" x14ac:dyDescent="0.3">
      <c r="A176" s="38"/>
      <c r="B176" s="38"/>
      <c r="C176" s="38"/>
      <c r="D176" s="38"/>
      <c r="E176" s="38"/>
      <c r="F176" s="38"/>
      <c r="G176" s="38"/>
      <c r="H176" s="15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1:15" x14ac:dyDescent="0.3">
      <c r="A177" s="4"/>
    </row>
    <row r="178" spans="1:15" ht="15" thickBot="1" x14ac:dyDescent="0.35">
      <c r="A178" s="132" t="s">
        <v>31</v>
      </c>
      <c r="B178" s="133"/>
      <c r="C178" s="133"/>
      <c r="D178" s="133"/>
      <c r="E178" s="133"/>
      <c r="F178" s="133"/>
      <c r="G178" s="133"/>
    </row>
    <row r="179" spans="1:15" ht="15" customHeight="1" thickBot="1" x14ac:dyDescent="0.35">
      <c r="A179" s="139" t="s">
        <v>32</v>
      </c>
      <c r="B179" s="141" t="s">
        <v>2</v>
      </c>
      <c r="C179" s="142"/>
      <c r="D179" s="142"/>
      <c r="E179" s="143"/>
      <c r="F179" s="141" t="s">
        <v>89</v>
      </c>
      <c r="G179" s="142"/>
      <c r="H179" s="142"/>
      <c r="I179" s="143"/>
      <c r="J179" s="141" t="s">
        <v>88</v>
      </c>
      <c r="K179" s="142"/>
      <c r="L179" s="142"/>
      <c r="M179" s="142"/>
      <c r="N179" s="142"/>
      <c r="O179" s="143"/>
    </row>
    <row r="180" spans="1:15" ht="42.6" customHeight="1" thickBot="1" x14ac:dyDescent="0.35">
      <c r="A180" s="140"/>
      <c r="B180" s="5" t="s">
        <v>5</v>
      </c>
      <c r="C180" s="5" t="s">
        <v>6</v>
      </c>
      <c r="D180" s="5" t="s">
        <v>7</v>
      </c>
      <c r="E180" s="5" t="s">
        <v>8</v>
      </c>
      <c r="F180" s="5" t="s">
        <v>90</v>
      </c>
      <c r="G180" s="5" t="s">
        <v>91</v>
      </c>
      <c r="H180" s="5" t="s">
        <v>92</v>
      </c>
      <c r="I180" s="5" t="s">
        <v>93</v>
      </c>
      <c r="J180" s="5" t="s">
        <v>145</v>
      </c>
      <c r="K180" s="5" t="s">
        <v>141</v>
      </c>
      <c r="L180" s="5" t="s">
        <v>142</v>
      </c>
      <c r="M180" s="5" t="s">
        <v>143</v>
      </c>
      <c r="N180" s="5" t="s">
        <v>144</v>
      </c>
      <c r="O180" s="5" t="s">
        <v>13</v>
      </c>
    </row>
    <row r="181" spans="1:15" ht="15" thickBot="1" x14ac:dyDescent="0.35">
      <c r="A181" s="6">
        <v>1</v>
      </c>
      <c r="B181" s="2">
        <v>31.274000000000001</v>
      </c>
      <c r="C181" s="2">
        <v>18.86</v>
      </c>
      <c r="D181" s="2">
        <v>132.38</v>
      </c>
      <c r="E181" s="2">
        <v>843.78</v>
      </c>
      <c r="F181" s="2">
        <v>174.5</v>
      </c>
      <c r="G181" s="2">
        <v>141.81</v>
      </c>
      <c r="H181" s="2">
        <v>253.85</v>
      </c>
      <c r="I181" s="2">
        <v>7.32</v>
      </c>
      <c r="J181" s="2">
        <v>15.74</v>
      </c>
      <c r="K181" s="2">
        <v>721.1</v>
      </c>
      <c r="L181" s="2">
        <v>0.71</v>
      </c>
      <c r="M181" s="2">
        <v>0.68</v>
      </c>
      <c r="N181" s="2">
        <v>5.84</v>
      </c>
      <c r="O181" s="2">
        <v>62.8</v>
      </c>
    </row>
    <row r="182" spans="1:15" ht="15" thickBot="1" x14ac:dyDescent="0.35">
      <c r="A182" s="6">
        <v>2</v>
      </c>
      <c r="B182" s="3">
        <v>44.59</v>
      </c>
      <c r="C182" s="3">
        <v>36.17</v>
      </c>
      <c r="D182" s="3">
        <v>186.52</v>
      </c>
      <c r="E182" s="3">
        <v>1232.72</v>
      </c>
      <c r="F182" s="3">
        <v>520.64</v>
      </c>
      <c r="G182" s="3">
        <v>124.33</v>
      </c>
      <c r="H182" s="3">
        <v>457.64</v>
      </c>
      <c r="I182" s="3">
        <v>28.77</v>
      </c>
      <c r="J182" s="3">
        <v>96.5</v>
      </c>
      <c r="K182" s="3">
        <v>442.6</v>
      </c>
      <c r="L182" s="3">
        <v>1.24</v>
      </c>
      <c r="M182" s="3">
        <v>2.19</v>
      </c>
      <c r="N182" s="3">
        <v>6.78</v>
      </c>
      <c r="O182" s="3">
        <v>148</v>
      </c>
    </row>
    <row r="183" spans="1:15" ht="15" thickBot="1" x14ac:dyDescent="0.35">
      <c r="A183" s="6">
        <v>3</v>
      </c>
      <c r="B183" s="3">
        <v>33.82</v>
      </c>
      <c r="C183" s="3">
        <v>51.34</v>
      </c>
      <c r="D183" s="3">
        <v>132.44999999999999</v>
      </c>
      <c r="E183" s="3">
        <v>1062.3599999999999</v>
      </c>
      <c r="F183" s="3">
        <v>128.83000000000001</v>
      </c>
      <c r="G183" s="3">
        <v>121.92</v>
      </c>
      <c r="H183" s="3">
        <v>306.98</v>
      </c>
      <c r="I183" s="3">
        <v>28.33</v>
      </c>
      <c r="J183" s="3">
        <v>30.29</v>
      </c>
      <c r="K183" s="3">
        <v>653.20000000000005</v>
      </c>
      <c r="L183" s="3">
        <v>5.48</v>
      </c>
      <c r="M183" s="3">
        <v>0.74</v>
      </c>
      <c r="N183" s="3">
        <v>6.18</v>
      </c>
      <c r="O183" s="3">
        <v>70.2</v>
      </c>
    </row>
    <row r="184" spans="1:15" ht="15" thickBot="1" x14ac:dyDescent="0.35">
      <c r="A184" s="6">
        <v>4</v>
      </c>
      <c r="B184" s="3">
        <v>24.334</v>
      </c>
      <c r="C184" s="3">
        <v>31.74</v>
      </c>
      <c r="D184" s="3">
        <v>137.55000000000001</v>
      </c>
      <c r="E184" s="3">
        <v>1027.53</v>
      </c>
      <c r="F184" s="3">
        <v>129.26</v>
      </c>
      <c r="G184" s="3">
        <v>101.11</v>
      </c>
      <c r="H184" s="3">
        <v>264.02</v>
      </c>
      <c r="I184" s="3">
        <v>7.55</v>
      </c>
      <c r="J184" s="3">
        <v>45.44</v>
      </c>
      <c r="K184" s="3">
        <v>488.6</v>
      </c>
      <c r="L184" s="3">
        <v>0.77</v>
      </c>
      <c r="M184" s="3">
        <v>1.524</v>
      </c>
      <c r="N184" s="3">
        <v>10.94</v>
      </c>
      <c r="O184" s="3">
        <v>47.1</v>
      </c>
    </row>
    <row r="185" spans="1:15" ht="15" thickBot="1" x14ac:dyDescent="0.35">
      <c r="A185" s="6">
        <v>5</v>
      </c>
      <c r="B185" s="3">
        <v>24.38</v>
      </c>
      <c r="C185" s="3">
        <v>28.77</v>
      </c>
      <c r="D185" s="3">
        <v>116.29</v>
      </c>
      <c r="E185" s="3">
        <v>813.43</v>
      </c>
      <c r="F185" s="3">
        <v>202.5</v>
      </c>
      <c r="G185" s="3">
        <v>152.22999999999999</v>
      </c>
      <c r="H185" s="3">
        <v>216.28</v>
      </c>
      <c r="I185" s="3">
        <v>7.52</v>
      </c>
      <c r="J185" s="3">
        <v>1244.5</v>
      </c>
      <c r="K185" s="3">
        <v>210.3</v>
      </c>
      <c r="L185" s="3">
        <v>0.501</v>
      </c>
      <c r="M185" s="3">
        <v>0.68400000000000005</v>
      </c>
      <c r="N185" s="3">
        <v>4</v>
      </c>
      <c r="O185" s="3">
        <v>63.9</v>
      </c>
    </row>
    <row r="186" spans="1:15" ht="15" thickBot="1" x14ac:dyDescent="0.35">
      <c r="A186" s="6">
        <v>6</v>
      </c>
      <c r="B186" s="3">
        <v>29.55</v>
      </c>
      <c r="C186" s="3">
        <v>27.98</v>
      </c>
      <c r="D186" s="3">
        <v>185.24</v>
      </c>
      <c r="E186" s="3">
        <v>1182.07</v>
      </c>
      <c r="F186" s="3">
        <v>478.13</v>
      </c>
      <c r="G186" s="3">
        <v>104.26</v>
      </c>
      <c r="H186" s="3">
        <v>356.83</v>
      </c>
      <c r="I186" s="3">
        <v>30.42</v>
      </c>
      <c r="J186" s="3">
        <v>5.3</v>
      </c>
      <c r="K186" s="3">
        <v>243</v>
      </c>
      <c r="L186" s="3">
        <v>2.98</v>
      </c>
      <c r="M186" s="3">
        <v>0.39</v>
      </c>
      <c r="N186" s="3">
        <v>2.78</v>
      </c>
      <c r="O186" s="3">
        <v>161</v>
      </c>
    </row>
    <row r="187" spans="1:15" ht="15" thickBot="1" x14ac:dyDescent="0.35">
      <c r="A187" s="6">
        <v>7</v>
      </c>
      <c r="B187" s="3">
        <v>27.85</v>
      </c>
      <c r="C187" s="3">
        <v>20.260000000000002</v>
      </c>
      <c r="D187" s="3">
        <v>175.48</v>
      </c>
      <c r="E187" s="3">
        <v>961.02</v>
      </c>
      <c r="F187" s="3">
        <v>113.33</v>
      </c>
      <c r="G187" s="3">
        <v>140.44999999999999</v>
      </c>
      <c r="H187" s="3">
        <v>209.31</v>
      </c>
      <c r="I187" s="3">
        <v>5.5</v>
      </c>
      <c r="J187" s="3">
        <v>33</v>
      </c>
      <c r="K187" s="3">
        <v>178.1</v>
      </c>
      <c r="L187" s="3">
        <v>0.57199999999999995</v>
      </c>
      <c r="M187" s="3">
        <v>0.67200000000000004</v>
      </c>
      <c r="N187" s="3">
        <v>3.37</v>
      </c>
      <c r="O187" s="3">
        <v>51</v>
      </c>
    </row>
    <row r="188" spans="1:15" ht="15" thickBot="1" x14ac:dyDescent="0.35">
      <c r="A188" s="6">
        <v>8</v>
      </c>
      <c r="B188" s="3">
        <v>31.654</v>
      </c>
      <c r="C188" s="3">
        <v>27.42</v>
      </c>
      <c r="D188" s="3">
        <v>132.55000000000001</v>
      </c>
      <c r="E188" s="3">
        <v>923.38</v>
      </c>
      <c r="F188" s="3">
        <v>127.31</v>
      </c>
      <c r="G188" s="3">
        <v>150.05000000000001</v>
      </c>
      <c r="H188" s="3">
        <v>341.21</v>
      </c>
      <c r="I188" s="3">
        <v>6.79</v>
      </c>
      <c r="J188" s="3">
        <v>43.41</v>
      </c>
      <c r="K188" s="3">
        <v>358.8</v>
      </c>
      <c r="L188" s="3">
        <v>0.47099999999999997</v>
      </c>
      <c r="M188" s="3">
        <v>1.0209999999999999</v>
      </c>
      <c r="N188" s="3">
        <v>4.5</v>
      </c>
      <c r="O188" s="3">
        <v>56.4</v>
      </c>
    </row>
    <row r="189" spans="1:15" ht="15" thickBot="1" x14ac:dyDescent="0.35">
      <c r="A189" s="6">
        <v>9</v>
      </c>
      <c r="B189" s="3">
        <v>29.19</v>
      </c>
      <c r="C189" s="3">
        <v>37.51</v>
      </c>
      <c r="D189" s="3">
        <v>137.61000000000001</v>
      </c>
      <c r="E189" s="3">
        <v>989.07</v>
      </c>
      <c r="F189" s="3">
        <v>288.86</v>
      </c>
      <c r="G189" s="3">
        <v>145.76</v>
      </c>
      <c r="H189" s="3">
        <v>320.85000000000002</v>
      </c>
      <c r="I189" s="3">
        <v>20.12</v>
      </c>
      <c r="J189" s="3">
        <v>53.91</v>
      </c>
      <c r="K189" s="3">
        <v>4855</v>
      </c>
      <c r="L189" s="3">
        <v>136.9</v>
      </c>
      <c r="M189" s="3">
        <v>11.68</v>
      </c>
      <c r="N189" s="3">
        <v>24.09</v>
      </c>
      <c r="O189" s="3">
        <v>111</v>
      </c>
    </row>
    <row r="190" spans="1:15" ht="15" thickBot="1" x14ac:dyDescent="0.35">
      <c r="A190" s="6">
        <v>10</v>
      </c>
      <c r="B190" s="3">
        <v>38.979999999999997</v>
      </c>
      <c r="C190" s="3">
        <v>27.99</v>
      </c>
      <c r="D190" s="3">
        <v>145.61000000000001</v>
      </c>
      <c r="E190" s="3">
        <v>979.17</v>
      </c>
      <c r="F190" s="3">
        <v>91.93</v>
      </c>
      <c r="G190" s="3">
        <v>89.41</v>
      </c>
      <c r="H190" s="3">
        <v>93.14</v>
      </c>
      <c r="I190" s="3">
        <v>62.28</v>
      </c>
      <c r="J190" s="3">
        <v>334.96</v>
      </c>
      <c r="K190" s="3">
        <v>155.4</v>
      </c>
      <c r="L190" s="3">
        <v>302.2</v>
      </c>
      <c r="M190" s="3">
        <v>66.319999999999993</v>
      </c>
      <c r="N190" s="3">
        <v>32.21</v>
      </c>
      <c r="O190" s="3">
        <v>28.5</v>
      </c>
    </row>
    <row r="191" spans="1:15" s="37" customFormat="1" ht="15" thickBot="1" x14ac:dyDescent="0.35">
      <c r="A191" s="35" t="s">
        <v>33</v>
      </c>
      <c r="B191" s="36">
        <v>31.56</v>
      </c>
      <c r="C191" s="36">
        <v>30.8</v>
      </c>
      <c r="D191" s="36">
        <v>148.16999999999999</v>
      </c>
      <c r="E191" s="36">
        <v>1001.45</v>
      </c>
      <c r="F191" s="36">
        <v>225.53</v>
      </c>
      <c r="G191" s="36">
        <v>127.13</v>
      </c>
      <c r="H191" s="36">
        <v>282.01</v>
      </c>
      <c r="I191" s="36">
        <v>20.46</v>
      </c>
      <c r="J191" s="36">
        <v>190.31</v>
      </c>
      <c r="K191" s="36">
        <v>830.61</v>
      </c>
      <c r="L191" s="36">
        <v>45.18</v>
      </c>
      <c r="M191" s="36">
        <v>8.59</v>
      </c>
      <c r="N191" s="36">
        <v>10.07</v>
      </c>
      <c r="O191" s="36">
        <v>79.989999999999995</v>
      </c>
    </row>
    <row r="192" spans="1:15" s="37" customFormat="1" x14ac:dyDescent="0.3">
      <c r="A192" s="162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</row>
    <row r="193" spans="1:19" s="37" customFormat="1" x14ac:dyDescent="0.3">
      <c r="A193" s="162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</row>
    <row r="194" spans="1:19" x14ac:dyDescent="0.3">
      <c r="A194" s="1"/>
    </row>
    <row r="195" spans="1:19" s="153" customFormat="1" x14ac:dyDescent="0.3">
      <c r="A195" s="159"/>
      <c r="B195" s="8" t="s">
        <v>60</v>
      </c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53" customFormat="1" x14ac:dyDescent="0.3">
      <c r="A196" s="159"/>
      <c r="B196" s="8" t="s">
        <v>146</v>
      </c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53" customFormat="1" x14ac:dyDescent="0.3">
      <c r="A197" s="159"/>
      <c r="B197" s="8" t="s">
        <v>61</v>
      </c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53" customFormat="1" x14ac:dyDescent="0.3">
      <c r="A198" s="159"/>
      <c r="B198" s="8" t="s">
        <v>62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ht="26.25" customHeight="1" x14ac:dyDescent="0.3">
      <c r="A199" s="159"/>
      <c r="B199" s="8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ht="26.25" customHeight="1" x14ac:dyDescent="0.3">
      <c r="A200" s="159"/>
      <c r="B200" s="160"/>
      <c r="C200" s="161"/>
      <c r="D200" s="161"/>
      <c r="E200" s="161"/>
      <c r="F200" s="161"/>
      <c r="G200" s="161"/>
      <c r="H200" s="161"/>
      <c r="I200" s="161"/>
      <c r="J200" s="161"/>
      <c r="K200" s="161"/>
      <c r="L200" s="159"/>
      <c r="M200" s="159"/>
      <c r="N200" s="159"/>
      <c r="O200" s="159"/>
      <c r="P200" s="159"/>
      <c r="Q200" s="159"/>
      <c r="R200" s="159"/>
      <c r="S200" s="159"/>
    </row>
    <row r="202" spans="1:19" ht="84" customHeight="1" x14ac:dyDescent="0.3"/>
  </sheetData>
  <mergeCells count="54">
    <mergeCell ref="B200:K200"/>
    <mergeCell ref="H10:K10"/>
    <mergeCell ref="B10:B11"/>
    <mergeCell ref="C10:C11"/>
    <mergeCell ref="D10:G10"/>
    <mergeCell ref="C13:Q13"/>
    <mergeCell ref="C28:Q28"/>
    <mergeCell ref="C43:Q43"/>
    <mergeCell ref="L10:Q10"/>
    <mergeCell ref="A12:Q12"/>
    <mergeCell ref="C71:Q71"/>
    <mergeCell ref="C85:Q85"/>
    <mergeCell ref="C100:Q100"/>
    <mergeCell ref="C115:Q115"/>
    <mergeCell ref="C130:Q130"/>
    <mergeCell ref="C146:Q146"/>
    <mergeCell ref="A179:A180"/>
    <mergeCell ref="B179:E179"/>
    <mergeCell ref="F179:I179"/>
    <mergeCell ref="C88:Q88"/>
    <mergeCell ref="C16:Q16"/>
    <mergeCell ref="C31:Q31"/>
    <mergeCell ref="C46:Q46"/>
    <mergeCell ref="A56:Q56"/>
    <mergeCell ref="C60:Q60"/>
    <mergeCell ref="C74:Q74"/>
    <mergeCell ref="C133:Q133"/>
    <mergeCell ref="J179:O179"/>
    <mergeCell ref="C149:Q149"/>
    <mergeCell ref="A145:Q145"/>
    <mergeCell ref="C57:Q57"/>
    <mergeCell ref="A1:M2"/>
    <mergeCell ref="A178:G178"/>
    <mergeCell ref="C118:Q118"/>
    <mergeCell ref="C103:Q103"/>
    <mergeCell ref="A42:Q42"/>
    <mergeCell ref="A27:Q27"/>
    <mergeCell ref="A129:Q129"/>
    <mergeCell ref="A114:Q114"/>
    <mergeCell ref="A99:Q99"/>
    <mergeCell ref="A84:Q84"/>
    <mergeCell ref="A70:Q70"/>
    <mergeCell ref="I8:M8"/>
    <mergeCell ref="A7:E7"/>
    <mergeCell ref="A8:E8"/>
    <mergeCell ref="A4:E4"/>
    <mergeCell ref="A5:E5"/>
    <mergeCell ref="A6:E6"/>
    <mergeCell ref="I7:N7"/>
    <mergeCell ref="A3:G3"/>
    <mergeCell ref="H3:M3"/>
    <mergeCell ref="I5:N5"/>
    <mergeCell ref="I4:N4"/>
    <mergeCell ref="I6:N6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2022-02-02T06:08:12Z</cp:lastPrinted>
  <dcterms:created xsi:type="dcterms:W3CDTF">2019-08-21T05:47:24Z</dcterms:created>
  <dcterms:modified xsi:type="dcterms:W3CDTF">2022-02-02T06:08:17Z</dcterms:modified>
</cp:coreProperties>
</file>