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4" i="1" l="1"/>
  <c r="O138" i="1" l="1"/>
  <c r="L138" i="1"/>
  <c r="Q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L126" i="1"/>
  <c r="P126" i="1"/>
  <c r="O126" i="1"/>
  <c r="Q123" i="1"/>
  <c r="P123" i="1"/>
  <c r="O123" i="1"/>
  <c r="N123" i="1"/>
  <c r="M123" i="1"/>
  <c r="L123" i="1"/>
  <c r="L127" i="1" s="1"/>
  <c r="K123" i="1"/>
  <c r="J123" i="1"/>
  <c r="I123" i="1"/>
  <c r="H123" i="1"/>
  <c r="G123" i="1"/>
  <c r="F123" i="1"/>
  <c r="E123" i="1"/>
  <c r="D123" i="1"/>
  <c r="P127" i="1" l="1"/>
  <c r="O139" i="1"/>
  <c r="L139" i="1"/>
  <c r="O127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D114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E115" i="1" s="1"/>
  <c r="D111" i="1"/>
  <c r="D115" i="1" s="1"/>
  <c r="O101" i="1"/>
  <c r="L101" i="1"/>
  <c r="Q98" i="1"/>
  <c r="P98" i="1"/>
  <c r="O98" i="1"/>
  <c r="O102" i="1" s="1"/>
  <c r="N98" i="1"/>
  <c r="M98" i="1"/>
  <c r="L98" i="1"/>
  <c r="L102" i="1" s="1"/>
  <c r="K98" i="1"/>
  <c r="J98" i="1"/>
  <c r="I98" i="1"/>
  <c r="H98" i="1"/>
  <c r="G98" i="1"/>
  <c r="F98" i="1"/>
  <c r="E98" i="1"/>
  <c r="D98" i="1"/>
  <c r="F115" i="1" l="1"/>
  <c r="H115" i="1"/>
  <c r="J115" i="1"/>
  <c r="L115" i="1"/>
  <c r="N115" i="1"/>
  <c r="P115" i="1"/>
  <c r="G115" i="1"/>
  <c r="I115" i="1"/>
  <c r="K115" i="1"/>
  <c r="M115" i="1"/>
  <c r="O115" i="1"/>
  <c r="Q115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Q75" i="1" l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Q72" i="1"/>
  <c r="Q76" i="1" s="1"/>
  <c r="P72" i="1"/>
  <c r="P76" i="1" s="1"/>
  <c r="O72" i="1"/>
  <c r="O76" i="1" s="1"/>
  <c r="N72" i="1"/>
  <c r="N76" i="1" s="1"/>
  <c r="M72" i="1"/>
  <c r="M76" i="1" s="1"/>
  <c r="L72" i="1"/>
  <c r="L76" i="1" s="1"/>
  <c r="K72" i="1"/>
  <c r="K76" i="1" s="1"/>
  <c r="J72" i="1"/>
  <c r="J76" i="1" s="1"/>
  <c r="I72" i="1"/>
  <c r="I76" i="1" s="1"/>
  <c r="H72" i="1"/>
  <c r="H76" i="1" s="1"/>
  <c r="G72" i="1"/>
  <c r="G76" i="1" s="1"/>
  <c r="F72" i="1"/>
  <c r="F76" i="1" s="1"/>
  <c r="E72" i="1"/>
  <c r="E76" i="1" s="1"/>
  <c r="D72" i="1"/>
  <c r="D76" i="1" s="1"/>
  <c r="Q63" i="1" l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Q60" i="1"/>
  <c r="Q64" i="1" s="1"/>
  <c r="P60" i="1"/>
  <c r="P64" i="1" s="1"/>
  <c r="O60" i="1"/>
  <c r="O64" i="1" s="1"/>
  <c r="N60" i="1"/>
  <c r="N64" i="1" s="1"/>
  <c r="M60" i="1"/>
  <c r="M64" i="1" s="1"/>
  <c r="L60" i="1"/>
  <c r="L64" i="1" s="1"/>
  <c r="K60" i="1"/>
  <c r="K64" i="1" s="1"/>
  <c r="J60" i="1"/>
  <c r="J64" i="1" s="1"/>
  <c r="I60" i="1"/>
  <c r="I64" i="1" s="1"/>
  <c r="H60" i="1"/>
  <c r="H64" i="1" s="1"/>
  <c r="G60" i="1"/>
  <c r="G64" i="1" s="1"/>
  <c r="F60" i="1"/>
  <c r="F64" i="1" s="1"/>
  <c r="E60" i="1"/>
  <c r="E64" i="1" s="1"/>
  <c r="D60" i="1"/>
  <c r="D64" i="1" s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Q48" i="1"/>
  <c r="Q52" i="1" s="1"/>
  <c r="P48" i="1"/>
  <c r="P52" i="1" s="1"/>
  <c r="O48" i="1"/>
  <c r="O52" i="1" s="1"/>
  <c r="N48" i="1"/>
  <c r="N52" i="1" s="1"/>
  <c r="M48" i="1"/>
  <c r="M52" i="1" s="1"/>
  <c r="L48" i="1"/>
  <c r="L52" i="1" s="1"/>
  <c r="K48" i="1"/>
  <c r="K52" i="1" s="1"/>
  <c r="J48" i="1"/>
  <c r="J52" i="1" s="1"/>
  <c r="I48" i="1"/>
  <c r="I52" i="1" s="1"/>
  <c r="H48" i="1"/>
  <c r="H52" i="1" s="1"/>
  <c r="G48" i="1"/>
  <c r="G52" i="1" s="1"/>
  <c r="F48" i="1"/>
  <c r="F52" i="1" s="1"/>
  <c r="E48" i="1"/>
  <c r="E52" i="1" s="1"/>
  <c r="D48" i="1"/>
  <c r="D52" i="1" s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Q25" i="1"/>
  <c r="P25" i="1"/>
  <c r="O25" i="1"/>
  <c r="N25" i="1"/>
  <c r="M25" i="1"/>
  <c r="L25" i="1"/>
  <c r="K25" i="1"/>
  <c r="I25" i="1"/>
  <c r="H25" i="1"/>
  <c r="G25" i="1"/>
  <c r="F25" i="1"/>
  <c r="E25" i="1"/>
  <c r="D25" i="1"/>
  <c r="Q22" i="1"/>
  <c r="P22" i="1"/>
  <c r="O22" i="1"/>
  <c r="N22" i="1"/>
  <c r="M22" i="1"/>
  <c r="L22" i="1"/>
  <c r="K22" i="1"/>
  <c r="J22" i="1"/>
  <c r="I22" i="1"/>
  <c r="H22" i="1"/>
  <c r="G22" i="1"/>
  <c r="G26" i="1" s="1"/>
  <c r="F22" i="1"/>
  <c r="E22" i="1"/>
  <c r="E26" i="1" s="1"/>
  <c r="D22" i="1"/>
  <c r="D26" i="1" s="1"/>
  <c r="I26" i="1" l="1"/>
  <c r="H26" i="1"/>
  <c r="F26" i="1"/>
  <c r="L26" i="1"/>
  <c r="N26" i="1"/>
  <c r="P26" i="1"/>
  <c r="K26" i="1"/>
  <c r="M26" i="1"/>
  <c r="O26" i="1"/>
  <c r="Q26" i="1"/>
  <c r="J25" i="1"/>
  <c r="J26" i="1" s="1"/>
  <c r="D138" i="1" l="1"/>
  <c r="D139" i="1" s="1"/>
  <c r="E138" i="1"/>
  <c r="E139" i="1" s="1"/>
  <c r="F138" i="1"/>
  <c r="F139" i="1" s="1"/>
  <c r="G138" i="1"/>
  <c r="G139" i="1" s="1"/>
  <c r="H138" i="1"/>
  <c r="H139" i="1" s="1"/>
  <c r="I138" i="1"/>
  <c r="I139" i="1" s="1"/>
  <c r="J138" i="1"/>
  <c r="J139" i="1" s="1"/>
  <c r="K138" i="1"/>
  <c r="K139" i="1" s="1"/>
  <c r="M138" i="1"/>
  <c r="M139" i="1" s="1"/>
  <c r="N138" i="1"/>
  <c r="N139" i="1" s="1"/>
  <c r="P138" i="1"/>
  <c r="P139" i="1" s="1"/>
  <c r="Q138" i="1"/>
  <c r="Q139" i="1" s="1"/>
  <c r="D126" i="1"/>
  <c r="D127" i="1" s="1"/>
  <c r="E126" i="1"/>
  <c r="E127" i="1" s="1"/>
  <c r="F126" i="1"/>
  <c r="F127" i="1" s="1"/>
  <c r="G126" i="1"/>
  <c r="G127" i="1" s="1"/>
  <c r="H126" i="1"/>
  <c r="H127" i="1" s="1"/>
  <c r="I126" i="1"/>
  <c r="I127" i="1" s="1"/>
  <c r="J126" i="1"/>
  <c r="J127" i="1" s="1"/>
  <c r="K126" i="1"/>
  <c r="K127" i="1" s="1"/>
  <c r="M126" i="1"/>
  <c r="M127" i="1" s="1"/>
  <c r="N126" i="1"/>
  <c r="N127" i="1" s="1"/>
  <c r="Q126" i="1"/>
  <c r="Q127" i="1" s="1"/>
  <c r="D101" i="1"/>
  <c r="D102" i="1" s="1"/>
  <c r="E101" i="1"/>
  <c r="E102" i="1" s="1"/>
  <c r="F101" i="1"/>
  <c r="F102" i="1" s="1"/>
  <c r="G101" i="1"/>
  <c r="G102" i="1" s="1"/>
  <c r="H101" i="1"/>
  <c r="H102" i="1" s="1"/>
  <c r="I101" i="1"/>
  <c r="I102" i="1" s="1"/>
  <c r="J101" i="1"/>
  <c r="J102" i="1" s="1"/>
  <c r="K101" i="1"/>
  <c r="K102" i="1" s="1"/>
  <c r="M101" i="1"/>
  <c r="M102" i="1" s="1"/>
  <c r="N101" i="1"/>
  <c r="N102" i="1" s="1"/>
  <c r="P101" i="1"/>
  <c r="P102" i="1" s="1"/>
  <c r="Q101" i="1"/>
  <c r="Q102" i="1" s="1"/>
</calcChain>
</file>

<file path=xl/sharedStrings.xml><?xml version="1.0" encoding="utf-8"?>
<sst xmlns="http://schemas.openxmlformats.org/spreadsheetml/2006/main" count="403" uniqueCount="143">
  <si>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</si>
  <si>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</si>
  <si>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</si>
  <si>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</si>
  <si>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</si>
  <si>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</si>
  <si>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</si>
  <si>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</si>
  <si>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</si>
  <si>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</si>
  <si>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</si>
  <si>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</si>
  <si>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</si>
  <si>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</si>
  <si>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</si>
  <si>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</si>
  <si>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</si>
  <si>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</si>
  <si>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</si>
  <si>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</si>
  <si>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</si>
  <si>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</si>
  <si>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</si>
  <si>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</si>
  <si>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</si>
  <si>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</si>
  <si>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</si>
  <si>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</si>
  <si>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</si>
  <si>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</si>
  <si>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</si>
  <si>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</si>
  <si>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</si>
  <si>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</si>
  <si>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</si>
  <si>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</si>
  <si>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A</t>
  </si>
  <si>
    <t>B1</t>
  </si>
  <si>
    <t>B2</t>
  </si>
  <si>
    <t>PP</t>
  </si>
  <si>
    <t>-</t>
  </si>
  <si>
    <t>Макаронные изделия отварные с маслом сливочным</t>
  </si>
  <si>
    <t>Салат из белокачанной капусты с морковью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</si>
  <si>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</si>
  <si>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</si>
  <si>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</si>
  <si>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</si>
  <si>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</si>
  <si>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250/25/10</t>
  </si>
  <si>
    <t>250/25</t>
  </si>
  <si>
    <t>Мясо свинина тушеное</t>
  </si>
  <si>
    <t>Икра кабачковая</t>
  </si>
  <si>
    <t>Горох овощной отварной консервированный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</si>
  <si>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</si>
  <si>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</si>
  <si>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</si>
  <si>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</si>
  <si>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</si>
  <si>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</si>
  <si>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</si>
  <si>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</si>
  <si>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</si>
  <si>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</si>
  <si>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338,341 с-к 2017г</t>
  </si>
  <si>
    <t>45 с-к 2017г</t>
  </si>
  <si>
    <t>302 с-к 2017г</t>
  </si>
  <si>
    <t>52 с-к 2017г</t>
  </si>
  <si>
    <t>304 с-к 2017г</t>
  </si>
  <si>
    <t>312 с-к 2017г</t>
  </si>
  <si>
    <t>88 с-к 2017г</t>
  </si>
  <si>
    <t>256 с-к 2017г</t>
  </si>
  <si>
    <t>131 с-к 2017г</t>
  </si>
  <si>
    <t>142 с-к 2017г</t>
  </si>
  <si>
    <t>268 с-к 2017г</t>
  </si>
  <si>
    <t>288 с-к 2017г</t>
  </si>
  <si>
    <t>70/71 с-к 2017г</t>
  </si>
  <si>
    <t>278 с-к 2017г</t>
  </si>
  <si>
    <t>111 с-к 2017г</t>
  </si>
  <si>
    <t>243 с-к 2017г</t>
  </si>
  <si>
    <t>115 с-к 2017г</t>
  </si>
  <si>
    <t>84 с-к 2017г</t>
  </si>
  <si>
    <t>82 с-к 2017г</t>
  </si>
  <si>
    <t>Борщ с капустой и картофелем, мясом цыпленка и сметаной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</si>
  <si>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</si>
  <si>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</si>
  <si>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</si>
  <si>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</si>
  <si>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</si>
  <si>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</si>
  <si>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Борщ с фасолью и картофелем и мясом цыпленка со сметаной</t>
  </si>
  <si>
    <t>360 с-к 2017г</t>
  </si>
  <si>
    <t>67 с-к 2017 г</t>
  </si>
  <si>
    <t>699 с-к 2004г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</si>
  <si>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</si>
  <si>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</si>
  <si>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</si>
  <si>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</si>
  <si>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</si>
  <si>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</si>
  <si>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</si>
  <si>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</si>
  <si>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</si>
  <si>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>ТТК МУП КШП от 29.01.2021г</t>
  </si>
  <si>
    <t>Суп картофельный с фасолью и мясом цыпленка</t>
  </si>
  <si>
    <t>Цыпленок-бройлер отварной со сметанным соусом с томатом</t>
  </si>
  <si>
    <t>Плоды или ягоды свежие (апельсин)</t>
  </si>
  <si>
    <t>Щи из свежей капусты с картофелем, мясом  цыпленка и сметаной</t>
  </si>
  <si>
    <t>96 с-к 2017г</t>
  </si>
  <si>
    <t>Рассольник по "Ленинградски" с мясом цыпленка</t>
  </si>
  <si>
    <t>Капуста тушеная</t>
  </si>
  <si>
    <t>101 с-к 2017г</t>
  </si>
  <si>
    <t>Суп картофельный с крупой и рыбой</t>
  </si>
  <si>
    <t>Тефтели мясные из говядины</t>
  </si>
  <si>
    <t>99 с-к 2017г</t>
  </si>
  <si>
    <t>Суп из овощей и мяса цыпленка</t>
  </si>
  <si>
    <t>Огурцы свежие  в нарезке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</si>
  <si>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</si>
  <si>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</si>
  <si>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</si>
  <si>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</si>
  <si>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</si>
  <si>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</si>
  <si>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</si>
  <si>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</si>
  <si>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</si>
  <si>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1) Меню разработано в соответствии с СанПин 2.3/2.4.3590-20</t>
  </si>
  <si>
    <t>Обед (42-00)</t>
  </si>
  <si>
    <t>Полдник (23-50)</t>
  </si>
  <si>
    <t>50/30</t>
  </si>
  <si>
    <t>Плоды или ягоды свежие (яблоко)</t>
  </si>
  <si>
    <t>Биточки мясные</t>
  </si>
  <si>
    <t>204 с-к 2017г</t>
  </si>
  <si>
    <t>Макаронные изделия отварные с сыром</t>
  </si>
  <si>
    <t>228 с-к 2017г</t>
  </si>
  <si>
    <t>Рыба, припущенная в молоке (треска)</t>
  </si>
  <si>
    <t>Чай с лимоном без сахара</t>
  </si>
  <si>
    <t>200/7</t>
  </si>
  <si>
    <t>11.10а НПА</t>
  </si>
  <si>
    <t>Сок фруктовый без добавления сахара</t>
  </si>
  <si>
    <t>Йогурт 2%</t>
  </si>
  <si>
    <t>11.6а НПА</t>
  </si>
  <si>
    <t>Компот из смеси сухофруктов без сахара</t>
  </si>
  <si>
    <t xml:space="preserve">     Примерная раскладка десятидневного  меню для обучающихся старше 11 лет с ограниченными возможностями здоровья, страдающих сахарным диабетом в общеобразовательных учреждений Брянского района на осенне-зимний период на 2021-2022 уч.года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</si>
</sst>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ill="1"/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tabSelected="1" zoomScaleNormal="100" workbookViewId="0">
      <selection sqref="A1:M2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67" t="s">
        <v>142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7"/>
      <c r="O1" s="7"/>
      <c r="P1" s="7"/>
      <c r="Q1" s="7"/>
    </row>
    <row r="2" spans="1:17" ht="49.8" customHeight="1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7"/>
      <c r="O2" s="7"/>
      <c r="P2" s="7"/>
      <c r="Q2" s="7"/>
    </row>
    <row r="3" spans="1:17" ht="15.6" x14ac:dyDescent="0.3">
      <c r="A3" s="78" t="s">
        <v>93</v>
      </c>
      <c r="B3" s="78"/>
      <c r="C3" s="78"/>
      <c r="D3" s="78"/>
      <c r="E3" s="78"/>
      <c r="F3" s="78"/>
      <c r="G3" s="78"/>
      <c r="H3" s="75"/>
      <c r="I3" s="75"/>
      <c r="J3" s="75"/>
      <c r="K3" s="75"/>
      <c r="L3" s="75"/>
      <c r="M3" s="75"/>
    </row>
    <row r="4" spans="1:17" ht="15.6" x14ac:dyDescent="0.3">
      <c r="A4" s="76" t="s">
        <v>94</v>
      </c>
      <c r="B4" s="76"/>
      <c r="C4" s="76"/>
      <c r="D4" s="76"/>
      <c r="E4" s="76"/>
      <c r="F4" s="11"/>
      <c r="G4" s="11"/>
      <c r="H4" s="10"/>
      <c r="I4" s="77" t="s">
        <v>95</v>
      </c>
      <c r="J4" s="77"/>
      <c r="K4" s="77"/>
      <c r="L4" s="77"/>
      <c r="M4" s="77"/>
      <c r="N4" s="77"/>
    </row>
    <row r="5" spans="1:17" ht="15.6" x14ac:dyDescent="0.3">
      <c r="A5" s="76" t="s">
        <v>96</v>
      </c>
      <c r="B5" s="76"/>
      <c r="C5" s="76"/>
      <c r="D5" s="76"/>
      <c r="E5" s="76"/>
      <c r="F5" s="11"/>
      <c r="G5" s="11"/>
      <c r="H5" s="10"/>
      <c r="I5" s="77" t="s">
        <v>97</v>
      </c>
      <c r="J5" s="77"/>
      <c r="K5" s="77"/>
      <c r="L5" s="77"/>
      <c r="M5" s="77"/>
      <c r="N5" s="77"/>
    </row>
    <row r="6" spans="1:17" ht="15.6" x14ac:dyDescent="0.3">
      <c r="A6" s="76"/>
      <c r="B6" s="76"/>
      <c r="C6" s="76"/>
      <c r="D6" s="76"/>
      <c r="E6" s="76"/>
      <c r="F6" s="11"/>
      <c r="G6" s="11"/>
      <c r="H6" s="10"/>
      <c r="I6" s="77" t="s">
        <v>99</v>
      </c>
      <c r="J6" s="77"/>
      <c r="K6" s="77"/>
      <c r="L6" s="77"/>
      <c r="M6" s="77"/>
      <c r="N6" s="77"/>
    </row>
    <row r="7" spans="1:17" ht="15.6" x14ac:dyDescent="0.3">
      <c r="A7" s="76" t="s">
        <v>98</v>
      </c>
      <c r="B7" s="76"/>
      <c r="C7" s="76"/>
      <c r="D7" s="76"/>
      <c r="E7" s="76"/>
      <c r="F7" s="11"/>
      <c r="G7" s="11"/>
      <c r="H7" s="10"/>
      <c r="I7" s="77" t="s">
        <v>98</v>
      </c>
      <c r="J7" s="77"/>
      <c r="K7" s="77"/>
      <c r="L7" s="77"/>
      <c r="M7" s="77"/>
      <c r="N7" s="77"/>
    </row>
    <row r="8" spans="1:17" s="9" customFormat="1" ht="15.6" x14ac:dyDescent="0.3">
      <c r="A8" s="53"/>
      <c r="B8" s="53"/>
      <c r="C8" s="53"/>
      <c r="D8" s="53"/>
      <c r="E8" s="53"/>
      <c r="F8" s="11"/>
      <c r="G8" s="11"/>
      <c r="H8" s="10"/>
      <c r="I8" s="54"/>
      <c r="J8" s="54"/>
      <c r="K8" s="54"/>
      <c r="L8" s="54"/>
      <c r="M8" s="54"/>
      <c r="N8" s="54"/>
    </row>
    <row r="9" spans="1:17" s="9" customFormat="1" ht="15.6" x14ac:dyDescent="0.3">
      <c r="A9" s="53"/>
      <c r="B9" s="53"/>
      <c r="C9" s="53"/>
      <c r="D9" s="53"/>
      <c r="E9" s="53"/>
      <c r="F9" s="11"/>
      <c r="G9" s="11"/>
      <c r="H9" s="10"/>
      <c r="I9" s="54"/>
      <c r="J9" s="54"/>
      <c r="K9" s="54"/>
      <c r="L9" s="54"/>
      <c r="M9" s="54"/>
      <c r="N9" s="54"/>
    </row>
    <row r="10" spans="1:17" ht="15" customHeight="1" x14ac:dyDescent="0.3">
      <c r="A10" s="75"/>
      <c r="B10" s="75"/>
      <c r="C10" s="75"/>
      <c r="D10" s="75"/>
      <c r="E10" s="75"/>
      <c r="F10" s="9"/>
      <c r="G10" s="9"/>
      <c r="H10" s="9"/>
      <c r="I10" s="75"/>
      <c r="J10" s="75"/>
      <c r="K10" s="75"/>
      <c r="L10" s="75"/>
      <c r="M10" s="75"/>
    </row>
    <row r="11" spans="1:17" ht="9.6" customHeight="1" thickBot="1" x14ac:dyDescent="0.35">
      <c r="A11" s="1"/>
    </row>
    <row r="12" spans="1:17" ht="24" customHeight="1" x14ac:dyDescent="0.3">
      <c r="A12" s="25" t="s">
        <v>47</v>
      </c>
      <c r="B12" s="58" t="s">
        <v>0</v>
      </c>
      <c r="C12" s="58" t="s">
        <v>1</v>
      </c>
      <c r="D12" s="58" t="s">
        <v>2</v>
      </c>
      <c r="E12" s="58"/>
      <c r="F12" s="58"/>
      <c r="G12" s="58"/>
      <c r="H12" s="58" t="s">
        <v>3</v>
      </c>
      <c r="I12" s="58"/>
      <c r="J12" s="58"/>
      <c r="K12" s="58"/>
      <c r="L12" s="58" t="s">
        <v>4</v>
      </c>
      <c r="M12" s="58"/>
      <c r="N12" s="58"/>
      <c r="O12" s="58"/>
      <c r="P12" s="58"/>
      <c r="Q12" s="74"/>
    </row>
    <row r="13" spans="1:17" ht="39.6" x14ac:dyDescent="0.3">
      <c r="A13" s="26"/>
      <c r="B13" s="59"/>
      <c r="C13" s="59"/>
      <c r="D13" s="18" t="s">
        <v>5</v>
      </c>
      <c r="E13" s="18" t="s">
        <v>6</v>
      </c>
      <c r="F13" s="18" t="s">
        <v>7</v>
      </c>
      <c r="G13" s="18" t="s">
        <v>8</v>
      </c>
      <c r="H13" s="18" t="s">
        <v>9</v>
      </c>
      <c r="I13" s="18" t="s">
        <v>10</v>
      </c>
      <c r="J13" s="18" t="s">
        <v>11</v>
      </c>
      <c r="K13" s="18" t="s">
        <v>12</v>
      </c>
      <c r="L13" s="18" t="s">
        <v>36</v>
      </c>
      <c r="M13" s="18" t="s">
        <v>46</v>
      </c>
      <c r="N13" s="18" t="s">
        <v>37</v>
      </c>
      <c r="O13" s="18" t="s">
        <v>38</v>
      </c>
      <c r="P13" s="18" t="s">
        <v>39</v>
      </c>
      <c r="Q13" s="27" t="s">
        <v>13</v>
      </c>
    </row>
    <row r="14" spans="1:17" x14ac:dyDescent="0.3">
      <c r="A14" s="71" t="s">
        <v>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x14ac:dyDescent="0.3">
      <c r="A15" s="16"/>
      <c r="B15" s="19" t="s">
        <v>126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</row>
    <row r="16" spans="1:17" s="55" customFormat="1" ht="26.4" x14ac:dyDescent="0.3">
      <c r="A16" s="16" t="s">
        <v>75</v>
      </c>
      <c r="B16" s="14" t="s">
        <v>115</v>
      </c>
      <c r="C16" s="51">
        <v>25</v>
      </c>
      <c r="D16" s="51">
        <v>0.28000000000000003</v>
      </c>
      <c r="E16" s="51">
        <v>0.88</v>
      </c>
      <c r="F16" s="51">
        <v>0.95</v>
      </c>
      <c r="G16" s="51">
        <v>5.5</v>
      </c>
      <c r="H16" s="51">
        <v>3.5</v>
      </c>
      <c r="I16" s="51">
        <v>5</v>
      </c>
      <c r="J16" s="51">
        <v>6.5</v>
      </c>
      <c r="K16" s="51">
        <v>0.23</v>
      </c>
      <c r="L16" s="51" t="s">
        <v>40</v>
      </c>
      <c r="M16" s="51">
        <v>33.25</v>
      </c>
      <c r="N16" s="51">
        <v>0.02</v>
      </c>
      <c r="O16" s="51">
        <v>0.01</v>
      </c>
      <c r="P16" s="51">
        <v>0.13</v>
      </c>
      <c r="Q16" s="52">
        <v>4.38</v>
      </c>
    </row>
    <row r="17" spans="1:17" s="55" customFormat="1" ht="52.8" x14ac:dyDescent="0.3">
      <c r="A17" s="16" t="s">
        <v>81</v>
      </c>
      <c r="B17" s="14" t="s">
        <v>82</v>
      </c>
      <c r="C17" s="51" t="s">
        <v>48</v>
      </c>
      <c r="D17" s="51">
        <v>8.01</v>
      </c>
      <c r="E17" s="51">
        <v>7.61</v>
      </c>
      <c r="F17" s="51">
        <v>8.92</v>
      </c>
      <c r="G17" s="51">
        <v>143.19999999999999</v>
      </c>
      <c r="H17" s="51">
        <v>50.6</v>
      </c>
      <c r="I17" s="51">
        <v>23.13</v>
      </c>
      <c r="J17" s="51">
        <v>46.1</v>
      </c>
      <c r="K17" s="51">
        <v>1.1000000000000001</v>
      </c>
      <c r="L17" s="51" t="s">
        <v>40</v>
      </c>
      <c r="M17" s="51">
        <v>216.75</v>
      </c>
      <c r="N17" s="51">
        <v>0.3</v>
      </c>
      <c r="O17" s="51">
        <v>0.4</v>
      </c>
      <c r="P17" s="51">
        <v>0.43</v>
      </c>
      <c r="Q17" s="52">
        <v>10.199999999999999</v>
      </c>
    </row>
    <row r="18" spans="1:17" s="55" customFormat="1" ht="26.4" x14ac:dyDescent="0.3">
      <c r="A18" s="16" t="s">
        <v>133</v>
      </c>
      <c r="B18" s="14" t="s">
        <v>134</v>
      </c>
      <c r="C18" s="51">
        <v>75</v>
      </c>
      <c r="D18" s="51">
        <v>9.1999999999999993</v>
      </c>
      <c r="E18" s="51">
        <v>5.12</v>
      </c>
      <c r="F18" s="51">
        <v>2.14</v>
      </c>
      <c r="G18" s="51">
        <v>91</v>
      </c>
      <c r="H18" s="51">
        <v>38.94</v>
      </c>
      <c r="I18" s="51">
        <v>15.82</v>
      </c>
      <c r="J18" s="51">
        <v>101.37</v>
      </c>
      <c r="K18" s="51">
        <v>0.39</v>
      </c>
      <c r="L18" s="51">
        <v>8.2100000000000009</v>
      </c>
      <c r="M18" s="51">
        <v>11.6</v>
      </c>
      <c r="N18" s="51">
        <v>0.1</v>
      </c>
      <c r="O18" s="51">
        <v>0.06</v>
      </c>
      <c r="P18" s="51">
        <v>1.1399999999999999</v>
      </c>
      <c r="Q18" s="52">
        <v>0.85</v>
      </c>
    </row>
    <row r="19" spans="1:17" s="55" customFormat="1" ht="26.4" x14ac:dyDescent="0.3">
      <c r="A19" s="16" t="s">
        <v>68</v>
      </c>
      <c r="B19" s="14" t="s">
        <v>25</v>
      </c>
      <c r="C19" s="51">
        <v>150</v>
      </c>
      <c r="D19" s="51">
        <v>5.75</v>
      </c>
      <c r="E19" s="51">
        <v>3.5</v>
      </c>
      <c r="F19" s="51">
        <v>25.57</v>
      </c>
      <c r="G19" s="51">
        <v>158.16</v>
      </c>
      <c r="H19" s="51">
        <v>16.27</v>
      </c>
      <c r="I19" s="51">
        <v>32.58</v>
      </c>
      <c r="J19" s="51">
        <v>98.58</v>
      </c>
      <c r="K19" s="51">
        <v>1.1299999999999999</v>
      </c>
      <c r="L19" s="51" t="s">
        <v>101</v>
      </c>
      <c r="M19" s="51">
        <v>32</v>
      </c>
      <c r="N19" s="51">
        <v>0.17</v>
      </c>
      <c r="O19" s="51">
        <v>0.1</v>
      </c>
      <c r="P19" s="51">
        <v>1.9</v>
      </c>
      <c r="Q19" s="52">
        <v>23.3</v>
      </c>
    </row>
    <row r="20" spans="1:17" s="55" customFormat="1" ht="26.4" x14ac:dyDescent="0.3">
      <c r="A20" s="16" t="s">
        <v>137</v>
      </c>
      <c r="B20" s="20" t="s">
        <v>135</v>
      </c>
      <c r="C20" s="51" t="s">
        <v>136</v>
      </c>
      <c r="D20" s="51">
        <v>0</v>
      </c>
      <c r="E20" s="51">
        <v>0</v>
      </c>
      <c r="F20" s="51">
        <v>0.2</v>
      </c>
      <c r="G20" s="51">
        <v>2</v>
      </c>
      <c r="H20" s="51">
        <v>7.8</v>
      </c>
      <c r="I20" s="51">
        <v>5.2</v>
      </c>
      <c r="J20" s="51">
        <v>9.6999999999999993</v>
      </c>
      <c r="K20" s="51">
        <v>0.9</v>
      </c>
      <c r="L20" s="51" t="s">
        <v>101</v>
      </c>
      <c r="M20" s="51" t="s">
        <v>101</v>
      </c>
      <c r="N20" s="51" t="s">
        <v>101</v>
      </c>
      <c r="O20" s="51" t="s">
        <v>101</v>
      </c>
      <c r="P20" s="51" t="s">
        <v>101</v>
      </c>
      <c r="Q20" s="52">
        <v>2.9</v>
      </c>
    </row>
    <row r="21" spans="1:17" s="9" customFormat="1" ht="31.2" customHeight="1" x14ac:dyDescent="0.3">
      <c r="A21" s="16"/>
      <c r="B21" s="20" t="s">
        <v>43</v>
      </c>
      <c r="C21" s="13">
        <v>40</v>
      </c>
      <c r="D21" s="13">
        <v>2.11</v>
      </c>
      <c r="E21" s="13">
        <v>0.44</v>
      </c>
      <c r="F21" s="13">
        <v>19.78</v>
      </c>
      <c r="G21" s="13">
        <v>91.96</v>
      </c>
      <c r="H21" s="13">
        <v>9.1999999999999993</v>
      </c>
      <c r="I21" s="13">
        <v>10</v>
      </c>
      <c r="J21" s="13" t="s">
        <v>101</v>
      </c>
      <c r="K21" s="13">
        <v>1.24</v>
      </c>
      <c r="L21" s="13" t="s">
        <v>101</v>
      </c>
      <c r="M21" s="13">
        <v>42.4</v>
      </c>
      <c r="N21" s="13">
        <v>0.04</v>
      </c>
      <c r="O21" s="13" t="s">
        <v>101</v>
      </c>
      <c r="P21" s="13" t="s">
        <v>101</v>
      </c>
      <c r="Q21" s="30" t="s">
        <v>101</v>
      </c>
    </row>
    <row r="22" spans="1:17" s="39" customFormat="1" x14ac:dyDescent="0.3">
      <c r="A22" s="35"/>
      <c r="B22" s="36" t="s">
        <v>15</v>
      </c>
      <c r="C22" s="37"/>
      <c r="D22" s="37">
        <f t="shared" ref="D22:Q22" si="0">SUM(D16:D21)</f>
        <v>25.349999999999998</v>
      </c>
      <c r="E22" s="37">
        <f t="shared" si="0"/>
        <v>17.55</v>
      </c>
      <c r="F22" s="37">
        <f t="shared" si="0"/>
        <v>57.56</v>
      </c>
      <c r="G22" s="37">
        <f t="shared" si="0"/>
        <v>491.82</v>
      </c>
      <c r="H22" s="37">
        <f t="shared" si="0"/>
        <v>126.30999999999999</v>
      </c>
      <c r="I22" s="37">
        <f t="shared" si="0"/>
        <v>91.73</v>
      </c>
      <c r="J22" s="37">
        <f t="shared" si="0"/>
        <v>262.25</v>
      </c>
      <c r="K22" s="37">
        <f t="shared" si="0"/>
        <v>4.99</v>
      </c>
      <c r="L22" s="37">
        <f t="shared" si="0"/>
        <v>8.2100000000000009</v>
      </c>
      <c r="M22" s="37">
        <f t="shared" si="0"/>
        <v>336</v>
      </c>
      <c r="N22" s="37">
        <f t="shared" si="0"/>
        <v>0.63000000000000012</v>
      </c>
      <c r="O22" s="37">
        <f t="shared" si="0"/>
        <v>0.57000000000000006</v>
      </c>
      <c r="P22" s="37">
        <f t="shared" si="0"/>
        <v>3.5999999999999996</v>
      </c>
      <c r="Q22" s="38">
        <f t="shared" si="0"/>
        <v>41.629999999999995</v>
      </c>
    </row>
    <row r="23" spans="1:17" x14ac:dyDescent="0.3">
      <c r="A23" s="16"/>
      <c r="B23" s="19" t="s">
        <v>127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1:17" s="55" customFormat="1" ht="26.4" x14ac:dyDescent="0.3">
      <c r="A24" s="16"/>
      <c r="B24" s="20" t="s">
        <v>138</v>
      </c>
      <c r="C24" s="51">
        <v>200</v>
      </c>
      <c r="D24" s="51">
        <v>1</v>
      </c>
      <c r="E24" s="51" t="s">
        <v>101</v>
      </c>
      <c r="F24" s="51">
        <v>23</v>
      </c>
      <c r="G24" s="51">
        <v>92</v>
      </c>
      <c r="H24" s="51">
        <v>16</v>
      </c>
      <c r="I24" s="51">
        <v>10</v>
      </c>
      <c r="J24" s="51">
        <v>14</v>
      </c>
      <c r="K24" s="51">
        <v>0.2</v>
      </c>
      <c r="L24" s="51" t="s">
        <v>101</v>
      </c>
      <c r="M24" s="51" t="s">
        <v>101</v>
      </c>
      <c r="N24" s="51" t="s">
        <v>101</v>
      </c>
      <c r="O24" s="51" t="s">
        <v>101</v>
      </c>
      <c r="P24" s="51" t="s">
        <v>101</v>
      </c>
      <c r="Q24" s="52">
        <v>1.8</v>
      </c>
    </row>
    <row r="25" spans="1:17" s="39" customFormat="1" x14ac:dyDescent="0.3">
      <c r="A25" s="35"/>
      <c r="B25" s="36" t="s">
        <v>22</v>
      </c>
      <c r="C25" s="36"/>
      <c r="D25" s="36">
        <f t="shared" ref="D25:I25" si="1">SUM(D24:D24)</f>
        <v>1</v>
      </c>
      <c r="E25" s="36">
        <f t="shared" si="1"/>
        <v>0</v>
      </c>
      <c r="F25" s="36">
        <f t="shared" si="1"/>
        <v>23</v>
      </c>
      <c r="G25" s="36">
        <f t="shared" si="1"/>
        <v>92</v>
      </c>
      <c r="H25" s="36">
        <f t="shared" si="1"/>
        <v>16</v>
      </c>
      <c r="I25" s="36">
        <f t="shared" si="1"/>
        <v>10</v>
      </c>
      <c r="J25" s="36">
        <f>SUM(D25:I25)</f>
        <v>142</v>
      </c>
      <c r="K25" s="36">
        <f t="shared" ref="K25:Q25" si="2">SUM(K24:K24)</f>
        <v>0.2</v>
      </c>
      <c r="L25" s="36">
        <f t="shared" si="2"/>
        <v>0</v>
      </c>
      <c r="M25" s="36">
        <f t="shared" si="2"/>
        <v>0</v>
      </c>
      <c r="N25" s="36">
        <f t="shared" si="2"/>
        <v>0</v>
      </c>
      <c r="O25" s="36">
        <f t="shared" si="2"/>
        <v>0</v>
      </c>
      <c r="P25" s="36">
        <f t="shared" si="2"/>
        <v>0</v>
      </c>
      <c r="Q25" s="40">
        <f t="shared" si="2"/>
        <v>1.8</v>
      </c>
    </row>
    <row r="26" spans="1:17" s="17" customFormat="1" x14ac:dyDescent="0.3">
      <c r="A26" s="28"/>
      <c r="B26" s="21" t="s">
        <v>18</v>
      </c>
      <c r="C26" s="22"/>
      <c r="D26" s="22">
        <f t="shared" ref="D26:Q26" si="3">D22+D25</f>
        <v>26.349999999999998</v>
      </c>
      <c r="E26" s="22">
        <f t="shared" si="3"/>
        <v>17.55</v>
      </c>
      <c r="F26" s="22">
        <f t="shared" si="3"/>
        <v>80.56</v>
      </c>
      <c r="G26" s="22">
        <f t="shared" si="3"/>
        <v>583.81999999999994</v>
      </c>
      <c r="H26" s="22">
        <f t="shared" si="3"/>
        <v>142.31</v>
      </c>
      <c r="I26" s="22">
        <f t="shared" si="3"/>
        <v>101.73</v>
      </c>
      <c r="J26" s="22">
        <f t="shared" si="3"/>
        <v>404.25</v>
      </c>
      <c r="K26" s="22">
        <f t="shared" si="3"/>
        <v>5.19</v>
      </c>
      <c r="L26" s="22">
        <f t="shared" si="3"/>
        <v>8.2100000000000009</v>
      </c>
      <c r="M26" s="22">
        <f t="shared" si="3"/>
        <v>336</v>
      </c>
      <c r="N26" s="22">
        <f t="shared" si="3"/>
        <v>0.63000000000000012</v>
      </c>
      <c r="O26" s="22">
        <f t="shared" si="3"/>
        <v>0.57000000000000006</v>
      </c>
      <c r="P26" s="22">
        <f t="shared" si="3"/>
        <v>3.5999999999999996</v>
      </c>
      <c r="Q26" s="29">
        <f t="shared" si="3"/>
        <v>43.429999999999993</v>
      </c>
    </row>
    <row r="27" spans="1:17" x14ac:dyDescent="0.3">
      <c r="A27" s="71" t="s">
        <v>19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</row>
    <row r="28" spans="1:17" x14ac:dyDescent="0.3">
      <c r="A28" s="16"/>
      <c r="B28" s="24" t="s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</row>
    <row r="29" spans="1:17" ht="27" customHeight="1" x14ac:dyDescent="0.3">
      <c r="A29" s="16" t="s">
        <v>66</v>
      </c>
      <c r="B29" s="20" t="s">
        <v>45</v>
      </c>
      <c r="C29" s="12">
        <v>60</v>
      </c>
      <c r="D29" s="12">
        <v>0.88</v>
      </c>
      <c r="E29" s="12">
        <v>3.75</v>
      </c>
      <c r="F29" s="12">
        <v>13.12</v>
      </c>
      <c r="G29" s="12">
        <v>58</v>
      </c>
      <c r="H29" s="12">
        <v>22.13</v>
      </c>
      <c r="I29" s="12">
        <v>12.88</v>
      </c>
      <c r="J29" s="12">
        <v>25.38</v>
      </c>
      <c r="K29" s="12">
        <v>0.08</v>
      </c>
      <c r="L29" s="12" t="s">
        <v>101</v>
      </c>
      <c r="M29" s="12">
        <v>1.17</v>
      </c>
      <c r="N29" s="12">
        <v>0.01</v>
      </c>
      <c r="O29" s="12">
        <v>1.67</v>
      </c>
      <c r="P29" s="12">
        <v>0.11</v>
      </c>
      <c r="Q29" s="15">
        <v>4.12</v>
      </c>
    </row>
    <row r="30" spans="1:17" ht="40.799999999999997" customHeight="1" x14ac:dyDescent="0.3">
      <c r="A30" s="16" t="s">
        <v>102</v>
      </c>
      <c r="B30" s="20" t="s">
        <v>103</v>
      </c>
      <c r="C30" s="12" t="s">
        <v>49</v>
      </c>
      <c r="D30" s="12">
        <v>5.49</v>
      </c>
      <c r="E30" s="12">
        <v>5.27</v>
      </c>
      <c r="F30" s="12">
        <v>16.54</v>
      </c>
      <c r="G30" s="12">
        <v>148.25</v>
      </c>
      <c r="H30" s="12">
        <v>42.68</v>
      </c>
      <c r="I30" s="12">
        <v>35.58</v>
      </c>
      <c r="J30" s="12">
        <v>88.1</v>
      </c>
      <c r="K30" s="12">
        <v>2.0499999999999998</v>
      </c>
      <c r="L30" s="12" t="s">
        <v>101</v>
      </c>
      <c r="M30" s="12">
        <v>251.9</v>
      </c>
      <c r="N30" s="12">
        <v>0.23</v>
      </c>
      <c r="O30" s="12">
        <v>7.0000000000000007E-2</v>
      </c>
      <c r="P30" s="12">
        <v>1.1499999999999999</v>
      </c>
      <c r="Q30" s="15">
        <v>5.83</v>
      </c>
    </row>
    <row r="31" spans="1:17" ht="52.8" x14ac:dyDescent="0.3">
      <c r="A31" s="16" t="s">
        <v>74</v>
      </c>
      <c r="B31" s="20" t="s">
        <v>104</v>
      </c>
      <c r="C31" s="12" t="s">
        <v>128</v>
      </c>
      <c r="D31" s="12">
        <v>11.53</v>
      </c>
      <c r="E31" s="12">
        <v>10</v>
      </c>
      <c r="F31" s="12">
        <v>2.31</v>
      </c>
      <c r="G31" s="12">
        <v>143</v>
      </c>
      <c r="H31" s="12">
        <v>28.3</v>
      </c>
      <c r="I31" s="12">
        <v>2.7</v>
      </c>
      <c r="J31" s="12">
        <v>56.57</v>
      </c>
      <c r="K31" s="12">
        <v>0.75</v>
      </c>
      <c r="L31" s="12">
        <v>45.6</v>
      </c>
      <c r="M31" s="12">
        <v>53</v>
      </c>
      <c r="N31" s="12">
        <v>0.03</v>
      </c>
      <c r="O31" s="12">
        <v>0.8</v>
      </c>
      <c r="P31" s="12">
        <v>2.5</v>
      </c>
      <c r="Q31" s="15">
        <v>2.35</v>
      </c>
    </row>
    <row r="32" spans="1:17" ht="26.4" x14ac:dyDescent="0.3">
      <c r="A32" s="16" t="s">
        <v>65</v>
      </c>
      <c r="B32" s="20" t="s">
        <v>17</v>
      </c>
      <c r="C32" s="12">
        <v>150</v>
      </c>
      <c r="D32" s="12">
        <v>8.6</v>
      </c>
      <c r="E32" s="12">
        <v>6.09</v>
      </c>
      <c r="F32" s="12">
        <v>38.6</v>
      </c>
      <c r="G32" s="12">
        <v>243.75</v>
      </c>
      <c r="H32" s="12">
        <v>288.33</v>
      </c>
      <c r="I32" s="12">
        <v>16.47</v>
      </c>
      <c r="J32" s="12">
        <v>150.83000000000001</v>
      </c>
      <c r="K32" s="12">
        <v>22.6</v>
      </c>
      <c r="L32" s="12">
        <v>5.3</v>
      </c>
      <c r="M32" s="12">
        <v>25.16</v>
      </c>
      <c r="N32" s="12">
        <v>0.8</v>
      </c>
      <c r="O32" s="12">
        <v>0.23</v>
      </c>
      <c r="P32" s="12">
        <v>0.1</v>
      </c>
      <c r="Q32" s="15">
        <v>5.5</v>
      </c>
    </row>
    <row r="33" spans="1:17" s="55" customFormat="1" ht="26.4" x14ac:dyDescent="0.3">
      <c r="A33" s="16" t="s">
        <v>137</v>
      </c>
      <c r="B33" s="20" t="s">
        <v>135</v>
      </c>
      <c r="C33" s="51" t="s">
        <v>136</v>
      </c>
      <c r="D33" s="51">
        <v>0</v>
      </c>
      <c r="E33" s="51">
        <v>0</v>
      </c>
      <c r="F33" s="51">
        <v>0.2</v>
      </c>
      <c r="G33" s="51">
        <v>2</v>
      </c>
      <c r="H33" s="51">
        <v>7.8</v>
      </c>
      <c r="I33" s="51">
        <v>5.2</v>
      </c>
      <c r="J33" s="51">
        <v>9.6999999999999993</v>
      </c>
      <c r="K33" s="51">
        <v>0.9</v>
      </c>
      <c r="L33" s="51" t="s">
        <v>101</v>
      </c>
      <c r="M33" s="51" t="s">
        <v>101</v>
      </c>
      <c r="N33" s="51" t="s">
        <v>101</v>
      </c>
      <c r="O33" s="51" t="s">
        <v>101</v>
      </c>
      <c r="P33" s="51" t="s">
        <v>101</v>
      </c>
      <c r="Q33" s="52">
        <v>2.9</v>
      </c>
    </row>
    <row r="34" spans="1:17" ht="26.4" x14ac:dyDescent="0.3">
      <c r="A34" s="16"/>
      <c r="B34" s="20" t="s">
        <v>43</v>
      </c>
      <c r="C34" s="12">
        <v>40</v>
      </c>
      <c r="D34" s="12">
        <v>2.11</v>
      </c>
      <c r="E34" s="12">
        <v>0.44</v>
      </c>
      <c r="F34" s="12">
        <v>19.78</v>
      </c>
      <c r="G34" s="12">
        <v>91.96</v>
      </c>
      <c r="H34" s="12">
        <v>9.1999999999999993</v>
      </c>
      <c r="I34" s="12">
        <v>10</v>
      </c>
      <c r="J34" s="12" t="s">
        <v>101</v>
      </c>
      <c r="K34" s="12">
        <v>1.24</v>
      </c>
      <c r="L34" s="12" t="s">
        <v>101</v>
      </c>
      <c r="M34" s="12">
        <v>42.4</v>
      </c>
      <c r="N34" s="12">
        <v>0.04</v>
      </c>
      <c r="O34" s="12" t="s">
        <v>101</v>
      </c>
      <c r="P34" s="12" t="s">
        <v>101</v>
      </c>
      <c r="Q34" s="15" t="s">
        <v>101</v>
      </c>
    </row>
    <row r="35" spans="1:17" s="39" customFormat="1" x14ac:dyDescent="0.3">
      <c r="A35" s="35"/>
      <c r="B35" s="36" t="s">
        <v>15</v>
      </c>
      <c r="C35" s="36"/>
      <c r="D35" s="36">
        <f t="shared" ref="D35:Q35" si="4">SUM(D29:D34)</f>
        <v>28.61</v>
      </c>
      <c r="E35" s="36">
        <f t="shared" si="4"/>
        <v>25.55</v>
      </c>
      <c r="F35" s="36">
        <f t="shared" si="4"/>
        <v>90.55</v>
      </c>
      <c r="G35" s="36">
        <f t="shared" si="4"/>
        <v>686.96</v>
      </c>
      <c r="H35" s="36">
        <f t="shared" si="4"/>
        <v>398.44</v>
      </c>
      <c r="I35" s="41">
        <f t="shared" si="4"/>
        <v>82.83</v>
      </c>
      <c r="J35" s="41">
        <f t="shared" si="4"/>
        <v>330.58</v>
      </c>
      <c r="K35" s="41">
        <f t="shared" si="4"/>
        <v>27.619999999999997</v>
      </c>
      <c r="L35" s="41">
        <f t="shared" si="4"/>
        <v>50.9</v>
      </c>
      <c r="M35" s="41">
        <f t="shared" si="4"/>
        <v>373.63</v>
      </c>
      <c r="N35" s="41">
        <f t="shared" si="4"/>
        <v>1.1100000000000001</v>
      </c>
      <c r="O35" s="41">
        <f t="shared" si="4"/>
        <v>2.77</v>
      </c>
      <c r="P35" s="41">
        <f t="shared" si="4"/>
        <v>3.86</v>
      </c>
      <c r="Q35" s="42">
        <f t="shared" si="4"/>
        <v>20.699999999999996</v>
      </c>
    </row>
    <row r="36" spans="1:17" x14ac:dyDescent="0.3">
      <c r="A36" s="16"/>
      <c r="B36" s="24" t="s">
        <v>35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</row>
    <row r="37" spans="1:17" ht="26.4" x14ac:dyDescent="0.3">
      <c r="A37" s="16" t="s">
        <v>63</v>
      </c>
      <c r="B37" s="20" t="s">
        <v>105</v>
      </c>
      <c r="C37" s="12">
        <v>180</v>
      </c>
      <c r="D37" s="12">
        <v>1.8</v>
      </c>
      <c r="E37" s="12">
        <v>0.4</v>
      </c>
      <c r="F37" s="12">
        <v>46.2</v>
      </c>
      <c r="G37" s="12">
        <v>206</v>
      </c>
      <c r="H37" s="12">
        <v>70</v>
      </c>
      <c r="I37" s="12">
        <v>26</v>
      </c>
      <c r="J37" s="12">
        <v>46</v>
      </c>
      <c r="K37" s="12">
        <v>0.6</v>
      </c>
      <c r="L37" s="12" t="s">
        <v>101</v>
      </c>
      <c r="M37" s="12">
        <v>16</v>
      </c>
      <c r="N37" s="12">
        <v>0.08</v>
      </c>
      <c r="O37" s="12">
        <v>0.06</v>
      </c>
      <c r="P37" s="12">
        <v>0.4</v>
      </c>
      <c r="Q37" s="15">
        <v>120</v>
      </c>
    </row>
    <row r="38" spans="1:17" s="39" customFormat="1" x14ac:dyDescent="0.3">
      <c r="A38" s="35"/>
      <c r="B38" s="36" t="s">
        <v>15</v>
      </c>
      <c r="C38" s="37"/>
      <c r="D38" s="37">
        <f t="shared" ref="D38:Q38" si="5">SUM(D37:D37)</f>
        <v>1.8</v>
      </c>
      <c r="E38" s="37">
        <f t="shared" si="5"/>
        <v>0.4</v>
      </c>
      <c r="F38" s="37">
        <f t="shared" si="5"/>
        <v>46.2</v>
      </c>
      <c r="G38" s="37">
        <f t="shared" si="5"/>
        <v>206</v>
      </c>
      <c r="H38" s="37">
        <f t="shared" si="5"/>
        <v>70</v>
      </c>
      <c r="I38" s="37">
        <f t="shared" si="5"/>
        <v>26</v>
      </c>
      <c r="J38" s="37">
        <f t="shared" si="5"/>
        <v>46</v>
      </c>
      <c r="K38" s="37">
        <f t="shared" si="5"/>
        <v>0.6</v>
      </c>
      <c r="L38" s="37">
        <f t="shared" si="5"/>
        <v>0</v>
      </c>
      <c r="M38" s="37">
        <f t="shared" si="5"/>
        <v>16</v>
      </c>
      <c r="N38" s="37">
        <f t="shared" si="5"/>
        <v>0.08</v>
      </c>
      <c r="O38" s="37">
        <f t="shared" si="5"/>
        <v>0.06</v>
      </c>
      <c r="P38" s="37">
        <f t="shared" si="5"/>
        <v>0.4</v>
      </c>
      <c r="Q38" s="38">
        <f t="shared" si="5"/>
        <v>120</v>
      </c>
    </row>
    <row r="39" spans="1:17" s="17" customFormat="1" x14ac:dyDescent="0.3">
      <c r="A39" s="28"/>
      <c r="B39" s="21" t="s">
        <v>18</v>
      </c>
      <c r="C39" s="22"/>
      <c r="D39" s="22">
        <f t="shared" ref="D39:Q39" si="6">D35+D38</f>
        <v>30.41</v>
      </c>
      <c r="E39" s="22">
        <f t="shared" si="6"/>
        <v>25.95</v>
      </c>
      <c r="F39" s="22">
        <f t="shared" si="6"/>
        <v>136.75</v>
      </c>
      <c r="G39" s="22">
        <f t="shared" si="6"/>
        <v>892.96</v>
      </c>
      <c r="H39" s="22">
        <f t="shared" si="6"/>
        <v>468.44</v>
      </c>
      <c r="I39" s="22">
        <f t="shared" si="6"/>
        <v>108.83</v>
      </c>
      <c r="J39" s="22">
        <f t="shared" si="6"/>
        <v>376.58</v>
      </c>
      <c r="K39" s="22">
        <f t="shared" si="6"/>
        <v>28.22</v>
      </c>
      <c r="L39" s="22">
        <f t="shared" si="6"/>
        <v>50.9</v>
      </c>
      <c r="M39" s="22">
        <f t="shared" si="6"/>
        <v>389.63</v>
      </c>
      <c r="N39" s="22">
        <f t="shared" si="6"/>
        <v>1.1900000000000002</v>
      </c>
      <c r="O39" s="22">
        <f t="shared" si="6"/>
        <v>2.83</v>
      </c>
      <c r="P39" s="22">
        <f t="shared" si="6"/>
        <v>4.26</v>
      </c>
      <c r="Q39" s="29">
        <f t="shared" si="6"/>
        <v>140.69999999999999</v>
      </c>
    </row>
    <row r="40" spans="1:17" x14ac:dyDescent="0.3">
      <c r="A40" s="71" t="s">
        <v>21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3"/>
    </row>
    <row r="41" spans="1:17" x14ac:dyDescent="0.3">
      <c r="A41" s="16"/>
      <c r="B41" s="19" t="s">
        <v>16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52.8" x14ac:dyDescent="0.3">
      <c r="A42" s="16" t="s">
        <v>64</v>
      </c>
      <c r="B42" s="14" t="s">
        <v>42</v>
      </c>
      <c r="C42" s="12">
        <v>60</v>
      </c>
      <c r="D42" s="12">
        <v>0.79</v>
      </c>
      <c r="E42" s="12">
        <v>3.83</v>
      </c>
      <c r="F42" s="12">
        <v>3.88</v>
      </c>
      <c r="G42" s="12">
        <v>36</v>
      </c>
      <c r="H42" s="12">
        <v>14.99</v>
      </c>
      <c r="I42" s="12">
        <v>10</v>
      </c>
      <c r="J42" s="12">
        <v>17.88</v>
      </c>
      <c r="K42" s="12">
        <v>17.68</v>
      </c>
      <c r="L42" s="12">
        <v>0.28999999999999998</v>
      </c>
      <c r="M42" s="12">
        <v>382.6</v>
      </c>
      <c r="N42" s="12">
        <v>5.24</v>
      </c>
      <c r="O42" s="12">
        <v>0.01</v>
      </c>
      <c r="P42" s="12">
        <v>0.02</v>
      </c>
      <c r="Q42" s="15">
        <v>44.8</v>
      </c>
    </row>
    <row r="43" spans="1:17" ht="66" x14ac:dyDescent="0.3">
      <c r="A43" s="16" t="s">
        <v>69</v>
      </c>
      <c r="B43" s="20" t="s">
        <v>106</v>
      </c>
      <c r="C43" s="12" t="s">
        <v>48</v>
      </c>
      <c r="D43" s="12">
        <v>7.92</v>
      </c>
      <c r="E43" s="12">
        <v>6.2</v>
      </c>
      <c r="F43" s="12">
        <v>7.9</v>
      </c>
      <c r="G43" s="12">
        <v>125.5</v>
      </c>
      <c r="H43" s="12">
        <v>26.5</v>
      </c>
      <c r="I43" s="12">
        <v>36.4</v>
      </c>
      <c r="J43" s="12">
        <v>51.4</v>
      </c>
      <c r="K43" s="12">
        <v>0.92</v>
      </c>
      <c r="L43" s="12" t="s">
        <v>40</v>
      </c>
      <c r="M43" s="12">
        <v>203</v>
      </c>
      <c r="N43" s="12">
        <v>0.08</v>
      </c>
      <c r="O43" s="12">
        <v>0.05</v>
      </c>
      <c r="P43" s="12">
        <v>0.99</v>
      </c>
      <c r="Q43" s="15">
        <v>11</v>
      </c>
    </row>
    <row r="44" spans="1:17" ht="26.4" x14ac:dyDescent="0.3">
      <c r="A44" s="16" t="s">
        <v>70</v>
      </c>
      <c r="B44" s="14" t="s">
        <v>50</v>
      </c>
      <c r="C44" s="12">
        <v>50</v>
      </c>
      <c r="D44" s="12">
        <v>5.29</v>
      </c>
      <c r="E44" s="12">
        <v>14.09</v>
      </c>
      <c r="F44" s="12">
        <v>1.28</v>
      </c>
      <c r="G44" s="12">
        <v>152.5</v>
      </c>
      <c r="H44" s="12">
        <v>12.18</v>
      </c>
      <c r="I44" s="12">
        <v>11.46</v>
      </c>
      <c r="J44" s="12">
        <v>75.48</v>
      </c>
      <c r="K44" s="12">
        <v>1.1499999999999999</v>
      </c>
      <c r="L44" s="12" t="s">
        <v>40</v>
      </c>
      <c r="M44" s="12">
        <v>10</v>
      </c>
      <c r="N44" s="12">
        <v>0.02</v>
      </c>
      <c r="O44" s="12">
        <v>0.05</v>
      </c>
      <c r="P44" s="12">
        <v>1.7</v>
      </c>
      <c r="Q44" s="15">
        <v>0.69</v>
      </c>
    </row>
    <row r="45" spans="1:17" ht="39.6" x14ac:dyDescent="0.3">
      <c r="A45" s="16" t="s">
        <v>62</v>
      </c>
      <c r="B45" s="20" t="s">
        <v>41</v>
      </c>
      <c r="C45" s="12">
        <v>157.5</v>
      </c>
      <c r="D45" s="12">
        <v>5.73</v>
      </c>
      <c r="E45" s="12">
        <v>6.07</v>
      </c>
      <c r="F45" s="12">
        <v>31.98</v>
      </c>
      <c r="G45" s="12">
        <v>205</v>
      </c>
      <c r="H45" s="12">
        <v>9.7799999999999994</v>
      </c>
      <c r="I45" s="12">
        <v>7.9</v>
      </c>
      <c r="J45" s="12">
        <v>39.450000000000003</v>
      </c>
      <c r="K45" s="12">
        <v>0.81</v>
      </c>
      <c r="L45" s="12">
        <v>30</v>
      </c>
      <c r="M45" s="12">
        <v>0.74</v>
      </c>
      <c r="N45" s="12">
        <v>0.03</v>
      </c>
      <c r="O45" s="12">
        <v>0.55000000000000004</v>
      </c>
      <c r="P45" s="12">
        <v>1.5</v>
      </c>
      <c r="Q45" s="15" t="s">
        <v>40</v>
      </c>
    </row>
    <row r="46" spans="1:17" s="55" customFormat="1" ht="26.4" x14ac:dyDescent="0.3">
      <c r="A46" s="16" t="s">
        <v>137</v>
      </c>
      <c r="B46" s="20" t="s">
        <v>135</v>
      </c>
      <c r="C46" s="51" t="s">
        <v>136</v>
      </c>
      <c r="D46" s="51">
        <v>0</v>
      </c>
      <c r="E46" s="51">
        <v>0</v>
      </c>
      <c r="F46" s="51">
        <v>0.2</v>
      </c>
      <c r="G46" s="51">
        <v>2</v>
      </c>
      <c r="H46" s="51">
        <v>7.8</v>
      </c>
      <c r="I46" s="51">
        <v>5.2</v>
      </c>
      <c r="J46" s="51">
        <v>9.6999999999999993</v>
      </c>
      <c r="K46" s="51">
        <v>0.9</v>
      </c>
      <c r="L46" s="51" t="s">
        <v>101</v>
      </c>
      <c r="M46" s="51" t="s">
        <v>101</v>
      </c>
      <c r="N46" s="51" t="s">
        <v>101</v>
      </c>
      <c r="O46" s="51" t="s">
        <v>101</v>
      </c>
      <c r="P46" s="51" t="s">
        <v>101</v>
      </c>
      <c r="Q46" s="52">
        <v>2.9</v>
      </c>
    </row>
    <row r="47" spans="1:17" s="55" customFormat="1" ht="26.4" x14ac:dyDescent="0.3">
      <c r="A47" s="16"/>
      <c r="B47" s="20" t="s">
        <v>43</v>
      </c>
      <c r="C47" s="51">
        <v>40</v>
      </c>
      <c r="D47" s="51">
        <v>2.11</v>
      </c>
      <c r="E47" s="51">
        <v>0.44</v>
      </c>
      <c r="F47" s="51">
        <v>19.78</v>
      </c>
      <c r="G47" s="51">
        <v>91.96</v>
      </c>
      <c r="H47" s="51">
        <v>9.1999999999999993</v>
      </c>
      <c r="I47" s="51">
        <v>10</v>
      </c>
      <c r="J47" s="51" t="s">
        <v>101</v>
      </c>
      <c r="K47" s="51">
        <v>1.24</v>
      </c>
      <c r="L47" s="51" t="s">
        <v>101</v>
      </c>
      <c r="M47" s="51">
        <v>42.4</v>
      </c>
      <c r="N47" s="51">
        <v>0.04</v>
      </c>
      <c r="O47" s="51" t="s">
        <v>101</v>
      </c>
      <c r="P47" s="51" t="s">
        <v>101</v>
      </c>
      <c r="Q47" s="52" t="s">
        <v>101</v>
      </c>
    </row>
    <row r="48" spans="1:17" s="39" customFormat="1" x14ac:dyDescent="0.3">
      <c r="A48" s="35"/>
      <c r="B48" s="36" t="s">
        <v>22</v>
      </c>
      <c r="C48" s="37"/>
      <c r="D48" s="37">
        <f t="shared" ref="D48:Q48" si="7">SUM(D42:D47)</f>
        <v>21.84</v>
      </c>
      <c r="E48" s="37">
        <f t="shared" si="7"/>
        <v>30.630000000000003</v>
      </c>
      <c r="F48" s="37">
        <f t="shared" si="7"/>
        <v>65.02000000000001</v>
      </c>
      <c r="G48" s="37">
        <f t="shared" si="7"/>
        <v>612.96</v>
      </c>
      <c r="H48" s="37">
        <f t="shared" si="7"/>
        <v>80.45</v>
      </c>
      <c r="I48" s="37">
        <f t="shared" si="7"/>
        <v>80.960000000000008</v>
      </c>
      <c r="J48" s="37">
        <f t="shared" si="7"/>
        <v>193.90999999999997</v>
      </c>
      <c r="K48" s="37">
        <f t="shared" si="7"/>
        <v>22.699999999999996</v>
      </c>
      <c r="L48" s="37">
        <f t="shared" si="7"/>
        <v>30.29</v>
      </c>
      <c r="M48" s="37">
        <f t="shared" si="7"/>
        <v>638.74</v>
      </c>
      <c r="N48" s="37">
        <f t="shared" si="7"/>
        <v>5.41</v>
      </c>
      <c r="O48" s="37">
        <f t="shared" si="7"/>
        <v>0.66</v>
      </c>
      <c r="P48" s="37">
        <f t="shared" si="7"/>
        <v>4.21</v>
      </c>
      <c r="Q48" s="38">
        <f t="shared" si="7"/>
        <v>59.389999999999993</v>
      </c>
    </row>
    <row r="49" spans="1:17" x14ac:dyDescent="0.3">
      <c r="A49" s="16"/>
      <c r="B49" s="19" t="s">
        <v>35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4"/>
    </row>
    <row r="50" spans="1:17" s="55" customFormat="1" x14ac:dyDescent="0.3">
      <c r="A50" s="16"/>
      <c r="B50" s="20" t="s">
        <v>139</v>
      </c>
      <c r="C50" s="51">
        <v>120</v>
      </c>
      <c r="D50" s="51">
        <v>4.92</v>
      </c>
      <c r="E50" s="51">
        <v>1.8</v>
      </c>
      <c r="F50" s="51">
        <v>7.08</v>
      </c>
      <c r="G50" s="51">
        <v>68.400000000000006</v>
      </c>
      <c r="H50" s="51">
        <v>148.80000000000001</v>
      </c>
      <c r="I50" s="51">
        <v>18</v>
      </c>
      <c r="J50" s="51">
        <v>114</v>
      </c>
      <c r="K50" s="51">
        <v>0.12</v>
      </c>
      <c r="L50" s="51">
        <v>1.2E-2</v>
      </c>
      <c r="M50" s="51">
        <v>12</v>
      </c>
      <c r="N50" s="51">
        <v>0.04</v>
      </c>
      <c r="O50" s="51">
        <v>0.18</v>
      </c>
      <c r="P50" s="51">
        <v>1.44</v>
      </c>
      <c r="Q50" s="52">
        <v>0.72</v>
      </c>
    </row>
    <row r="51" spans="1:17" s="39" customFormat="1" x14ac:dyDescent="0.3">
      <c r="A51" s="35"/>
      <c r="B51" s="36" t="s">
        <v>22</v>
      </c>
      <c r="C51" s="36"/>
      <c r="D51" s="36">
        <f t="shared" ref="D51:Q51" si="8">SUM(D50:D50)</f>
        <v>4.92</v>
      </c>
      <c r="E51" s="36">
        <f t="shared" si="8"/>
        <v>1.8</v>
      </c>
      <c r="F51" s="36">
        <f t="shared" si="8"/>
        <v>7.08</v>
      </c>
      <c r="G51" s="36">
        <f t="shared" si="8"/>
        <v>68.400000000000006</v>
      </c>
      <c r="H51" s="36">
        <f t="shared" si="8"/>
        <v>148.80000000000001</v>
      </c>
      <c r="I51" s="36">
        <f t="shared" si="8"/>
        <v>18</v>
      </c>
      <c r="J51" s="36">
        <f t="shared" si="8"/>
        <v>114</v>
      </c>
      <c r="K51" s="36">
        <f t="shared" si="8"/>
        <v>0.12</v>
      </c>
      <c r="L51" s="36">
        <f t="shared" si="8"/>
        <v>1.2E-2</v>
      </c>
      <c r="M51" s="36">
        <f t="shared" si="8"/>
        <v>12</v>
      </c>
      <c r="N51" s="36">
        <f t="shared" si="8"/>
        <v>0.04</v>
      </c>
      <c r="O51" s="36">
        <f t="shared" si="8"/>
        <v>0.18</v>
      </c>
      <c r="P51" s="36">
        <f t="shared" si="8"/>
        <v>1.44</v>
      </c>
      <c r="Q51" s="40">
        <f t="shared" si="8"/>
        <v>0.72</v>
      </c>
    </row>
    <row r="52" spans="1:17" s="17" customFormat="1" x14ac:dyDescent="0.3">
      <c r="A52" s="28"/>
      <c r="B52" s="21" t="s">
        <v>23</v>
      </c>
      <c r="C52" s="22"/>
      <c r="D52" s="22">
        <f t="shared" ref="D52:Q52" si="9">D48+D51</f>
        <v>26.759999999999998</v>
      </c>
      <c r="E52" s="22">
        <f t="shared" si="9"/>
        <v>32.43</v>
      </c>
      <c r="F52" s="22">
        <f t="shared" si="9"/>
        <v>72.100000000000009</v>
      </c>
      <c r="G52" s="22">
        <f t="shared" si="9"/>
        <v>681.36</v>
      </c>
      <c r="H52" s="22">
        <f t="shared" si="9"/>
        <v>229.25</v>
      </c>
      <c r="I52" s="22">
        <f t="shared" si="9"/>
        <v>98.960000000000008</v>
      </c>
      <c r="J52" s="22">
        <f t="shared" si="9"/>
        <v>307.90999999999997</v>
      </c>
      <c r="K52" s="22">
        <f t="shared" si="9"/>
        <v>22.819999999999997</v>
      </c>
      <c r="L52" s="22">
        <f t="shared" si="9"/>
        <v>30.302</v>
      </c>
      <c r="M52" s="22">
        <f t="shared" si="9"/>
        <v>650.74</v>
      </c>
      <c r="N52" s="22">
        <f t="shared" si="9"/>
        <v>5.45</v>
      </c>
      <c r="O52" s="22">
        <f t="shared" si="9"/>
        <v>0.84000000000000008</v>
      </c>
      <c r="P52" s="22">
        <f t="shared" si="9"/>
        <v>5.65</v>
      </c>
      <c r="Q52" s="29">
        <f t="shared" si="9"/>
        <v>60.109999999999992</v>
      </c>
    </row>
    <row r="53" spans="1:17" x14ac:dyDescent="0.3">
      <c r="A53" s="71" t="s">
        <v>24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</row>
    <row r="54" spans="1:17" x14ac:dyDescent="0.3">
      <c r="A54" s="16"/>
      <c r="B54" s="24" t="s">
        <v>16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</row>
    <row r="55" spans="1:17" s="55" customFormat="1" ht="26.4" x14ac:dyDescent="0.3">
      <c r="A55" s="16" t="s">
        <v>75</v>
      </c>
      <c r="B55" s="14" t="s">
        <v>115</v>
      </c>
      <c r="C55" s="51">
        <v>25</v>
      </c>
      <c r="D55" s="51">
        <v>0.28000000000000003</v>
      </c>
      <c r="E55" s="51">
        <v>0.88</v>
      </c>
      <c r="F55" s="51">
        <v>0.95</v>
      </c>
      <c r="G55" s="51">
        <v>5.5</v>
      </c>
      <c r="H55" s="51">
        <v>3.5</v>
      </c>
      <c r="I55" s="51">
        <v>5</v>
      </c>
      <c r="J55" s="51">
        <v>6.5</v>
      </c>
      <c r="K55" s="51">
        <v>0.23</v>
      </c>
      <c r="L55" s="51" t="s">
        <v>40</v>
      </c>
      <c r="M55" s="51">
        <v>33.25</v>
      </c>
      <c r="N55" s="51">
        <v>0.02</v>
      </c>
      <c r="O55" s="51">
        <v>0.01</v>
      </c>
      <c r="P55" s="51">
        <v>0.13</v>
      </c>
      <c r="Q55" s="52">
        <v>4.38</v>
      </c>
    </row>
    <row r="56" spans="1:17" s="55" customFormat="1" ht="39.6" customHeight="1" x14ac:dyDescent="0.3">
      <c r="A56" s="16" t="s">
        <v>79</v>
      </c>
      <c r="B56" s="20" t="s">
        <v>57</v>
      </c>
      <c r="C56" s="51" t="s">
        <v>49</v>
      </c>
      <c r="D56" s="51">
        <v>8.1300000000000008</v>
      </c>
      <c r="E56" s="51">
        <v>3.96</v>
      </c>
      <c r="F56" s="51">
        <v>12.11</v>
      </c>
      <c r="G56" s="51">
        <v>121.5</v>
      </c>
      <c r="H56" s="51">
        <v>50.6</v>
      </c>
      <c r="I56" s="51">
        <v>23.13</v>
      </c>
      <c r="J56" s="51">
        <v>46.1</v>
      </c>
      <c r="K56" s="51">
        <v>1.1000000000000001</v>
      </c>
      <c r="L56" s="51" t="s">
        <v>40</v>
      </c>
      <c r="M56" s="51">
        <v>216.8</v>
      </c>
      <c r="N56" s="51">
        <v>0.3</v>
      </c>
      <c r="O56" s="51">
        <v>0.4</v>
      </c>
      <c r="P56" s="51">
        <v>0.43</v>
      </c>
      <c r="Q56" s="52">
        <v>10.199999999999999</v>
      </c>
    </row>
    <row r="57" spans="1:17" s="55" customFormat="1" ht="26.4" x14ac:dyDescent="0.3">
      <c r="A57" s="16" t="s">
        <v>72</v>
      </c>
      <c r="B57" s="20" t="s">
        <v>44</v>
      </c>
      <c r="C57" s="51">
        <v>180</v>
      </c>
      <c r="D57" s="51">
        <v>3.92</v>
      </c>
      <c r="E57" s="51">
        <v>3.47</v>
      </c>
      <c r="F57" s="51">
        <v>27.19</v>
      </c>
      <c r="G57" s="51">
        <v>259</v>
      </c>
      <c r="H57" s="51">
        <v>27.13</v>
      </c>
      <c r="I57" s="51">
        <v>26.22</v>
      </c>
      <c r="J57" s="51">
        <v>74.22</v>
      </c>
      <c r="K57" s="51">
        <v>1</v>
      </c>
      <c r="L57" s="51">
        <v>21</v>
      </c>
      <c r="M57" s="51">
        <v>129.08000000000001</v>
      </c>
      <c r="N57" s="51">
        <v>0.13</v>
      </c>
      <c r="O57" s="51">
        <v>0.09</v>
      </c>
      <c r="P57" s="51">
        <v>1.27</v>
      </c>
      <c r="Q57" s="52">
        <v>16.64</v>
      </c>
    </row>
    <row r="58" spans="1:17" s="55" customFormat="1" ht="26.4" x14ac:dyDescent="0.3">
      <c r="A58" s="16" t="s">
        <v>137</v>
      </c>
      <c r="B58" s="20" t="s">
        <v>135</v>
      </c>
      <c r="C58" s="51" t="s">
        <v>136</v>
      </c>
      <c r="D58" s="51">
        <v>0</v>
      </c>
      <c r="E58" s="51">
        <v>0</v>
      </c>
      <c r="F58" s="51">
        <v>0.2</v>
      </c>
      <c r="G58" s="51">
        <v>2</v>
      </c>
      <c r="H58" s="51">
        <v>7.8</v>
      </c>
      <c r="I58" s="51">
        <v>5.2</v>
      </c>
      <c r="J58" s="51">
        <v>9.6999999999999993</v>
      </c>
      <c r="K58" s="51">
        <v>0.9</v>
      </c>
      <c r="L58" s="51" t="s">
        <v>101</v>
      </c>
      <c r="M58" s="51" t="s">
        <v>101</v>
      </c>
      <c r="N58" s="51" t="s">
        <v>101</v>
      </c>
      <c r="O58" s="51" t="s">
        <v>101</v>
      </c>
      <c r="P58" s="51" t="s">
        <v>101</v>
      </c>
      <c r="Q58" s="52">
        <v>2.9</v>
      </c>
    </row>
    <row r="59" spans="1:17" ht="26.4" x14ac:dyDescent="0.3">
      <c r="A59" s="16"/>
      <c r="B59" s="20" t="s">
        <v>43</v>
      </c>
      <c r="C59" s="12">
        <v>40</v>
      </c>
      <c r="D59" s="12">
        <v>2.11</v>
      </c>
      <c r="E59" s="12">
        <v>0.44</v>
      </c>
      <c r="F59" s="12">
        <v>19.78</v>
      </c>
      <c r="G59" s="12">
        <v>91.96</v>
      </c>
      <c r="H59" s="12">
        <v>9.1999999999999993</v>
      </c>
      <c r="I59" s="12">
        <v>10</v>
      </c>
      <c r="J59" s="12" t="s">
        <v>101</v>
      </c>
      <c r="K59" s="12">
        <v>1.24</v>
      </c>
      <c r="L59" s="12" t="s">
        <v>101</v>
      </c>
      <c r="M59" s="12">
        <v>42.4</v>
      </c>
      <c r="N59" s="12">
        <v>0.04</v>
      </c>
      <c r="O59" s="12" t="s">
        <v>101</v>
      </c>
      <c r="P59" s="12" t="s">
        <v>101</v>
      </c>
      <c r="Q59" s="15" t="s">
        <v>101</v>
      </c>
    </row>
    <row r="60" spans="1:17" s="39" customFormat="1" x14ac:dyDescent="0.3">
      <c r="A60" s="35"/>
      <c r="B60" s="36" t="s">
        <v>22</v>
      </c>
      <c r="C60" s="37"/>
      <c r="D60" s="37">
        <f t="shared" ref="D60:Q60" si="10">SUM(D55:D59)</f>
        <v>14.44</v>
      </c>
      <c r="E60" s="37">
        <f t="shared" si="10"/>
        <v>8.75</v>
      </c>
      <c r="F60" s="37">
        <f t="shared" si="10"/>
        <v>60.230000000000004</v>
      </c>
      <c r="G60" s="37">
        <f t="shared" si="10"/>
        <v>479.96</v>
      </c>
      <c r="H60" s="37">
        <f t="shared" si="10"/>
        <v>98.23</v>
      </c>
      <c r="I60" s="37">
        <f t="shared" si="10"/>
        <v>69.55</v>
      </c>
      <c r="J60" s="37">
        <f t="shared" si="10"/>
        <v>136.51999999999998</v>
      </c>
      <c r="K60" s="37">
        <f t="shared" si="10"/>
        <v>4.47</v>
      </c>
      <c r="L60" s="37">
        <f t="shared" si="10"/>
        <v>21</v>
      </c>
      <c r="M60" s="37">
        <f t="shared" si="10"/>
        <v>421.53</v>
      </c>
      <c r="N60" s="37">
        <f t="shared" si="10"/>
        <v>0.49</v>
      </c>
      <c r="O60" s="37">
        <f t="shared" si="10"/>
        <v>0.5</v>
      </c>
      <c r="P60" s="37">
        <f t="shared" si="10"/>
        <v>1.83</v>
      </c>
      <c r="Q60" s="38">
        <f t="shared" si="10"/>
        <v>34.119999999999997</v>
      </c>
    </row>
    <row r="61" spans="1:17" x14ac:dyDescent="0.3">
      <c r="A61" s="16"/>
      <c r="B61" s="24" t="s">
        <v>35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s="55" customFormat="1" ht="26.4" x14ac:dyDescent="0.3">
      <c r="A62" s="16"/>
      <c r="B62" s="20" t="s">
        <v>138</v>
      </c>
      <c r="C62" s="51">
        <v>200</v>
      </c>
      <c r="D62" s="51">
        <v>1</v>
      </c>
      <c r="E62" s="51" t="s">
        <v>101</v>
      </c>
      <c r="F62" s="51">
        <v>23</v>
      </c>
      <c r="G62" s="51">
        <v>92</v>
      </c>
      <c r="H62" s="51">
        <v>16</v>
      </c>
      <c r="I62" s="51">
        <v>10</v>
      </c>
      <c r="J62" s="51">
        <v>14</v>
      </c>
      <c r="K62" s="51">
        <v>0.2</v>
      </c>
      <c r="L62" s="51" t="s">
        <v>101</v>
      </c>
      <c r="M62" s="51" t="s">
        <v>101</v>
      </c>
      <c r="N62" s="51" t="s">
        <v>101</v>
      </c>
      <c r="O62" s="51" t="s">
        <v>101</v>
      </c>
      <c r="P62" s="51" t="s">
        <v>101</v>
      </c>
      <c r="Q62" s="52">
        <v>1.8</v>
      </c>
    </row>
    <row r="63" spans="1:17" s="39" customFormat="1" x14ac:dyDescent="0.3">
      <c r="A63" s="35"/>
      <c r="B63" s="36" t="s">
        <v>22</v>
      </c>
      <c r="C63" s="37"/>
      <c r="D63" s="36">
        <f t="shared" ref="D63:Q63" si="11">SUM(D62:D62)</f>
        <v>1</v>
      </c>
      <c r="E63" s="36">
        <f t="shared" si="11"/>
        <v>0</v>
      </c>
      <c r="F63" s="36">
        <f t="shared" si="11"/>
        <v>23</v>
      </c>
      <c r="G63" s="36">
        <f t="shared" si="11"/>
        <v>92</v>
      </c>
      <c r="H63" s="36">
        <f t="shared" si="11"/>
        <v>16</v>
      </c>
      <c r="I63" s="36">
        <f t="shared" si="11"/>
        <v>10</v>
      </c>
      <c r="J63" s="36">
        <f t="shared" si="11"/>
        <v>14</v>
      </c>
      <c r="K63" s="36">
        <f t="shared" si="11"/>
        <v>0.2</v>
      </c>
      <c r="L63" s="36">
        <f t="shared" si="11"/>
        <v>0</v>
      </c>
      <c r="M63" s="36">
        <f t="shared" si="11"/>
        <v>0</v>
      </c>
      <c r="N63" s="36">
        <f t="shared" si="11"/>
        <v>0</v>
      </c>
      <c r="O63" s="36">
        <f t="shared" si="11"/>
        <v>0</v>
      </c>
      <c r="P63" s="36">
        <f t="shared" si="11"/>
        <v>0</v>
      </c>
      <c r="Q63" s="40">
        <f t="shared" si="11"/>
        <v>1.8</v>
      </c>
    </row>
    <row r="64" spans="1:17" s="17" customFormat="1" x14ac:dyDescent="0.3">
      <c r="A64" s="28"/>
      <c r="B64" s="21" t="s">
        <v>23</v>
      </c>
      <c r="C64" s="22"/>
      <c r="D64" s="22">
        <f t="shared" ref="D64:Q64" si="12">D60+D63</f>
        <v>15.44</v>
      </c>
      <c r="E64" s="22">
        <f t="shared" si="12"/>
        <v>8.75</v>
      </c>
      <c r="F64" s="22">
        <f t="shared" si="12"/>
        <v>83.23</v>
      </c>
      <c r="G64" s="22">
        <f t="shared" si="12"/>
        <v>571.96</v>
      </c>
      <c r="H64" s="22">
        <f t="shared" si="12"/>
        <v>114.23</v>
      </c>
      <c r="I64" s="22">
        <f t="shared" si="12"/>
        <v>79.55</v>
      </c>
      <c r="J64" s="22">
        <f t="shared" si="12"/>
        <v>150.51999999999998</v>
      </c>
      <c r="K64" s="22">
        <f t="shared" si="12"/>
        <v>4.67</v>
      </c>
      <c r="L64" s="22">
        <f t="shared" si="12"/>
        <v>21</v>
      </c>
      <c r="M64" s="22">
        <f t="shared" si="12"/>
        <v>421.53</v>
      </c>
      <c r="N64" s="22">
        <f t="shared" si="12"/>
        <v>0.49</v>
      </c>
      <c r="O64" s="22">
        <f t="shared" si="12"/>
        <v>0.5</v>
      </c>
      <c r="P64" s="22">
        <f t="shared" si="12"/>
        <v>1.83</v>
      </c>
      <c r="Q64" s="29">
        <f t="shared" si="12"/>
        <v>35.919999999999995</v>
      </c>
    </row>
    <row r="65" spans="1:17" x14ac:dyDescent="0.3">
      <c r="A65" s="71" t="s">
        <v>26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</row>
    <row r="66" spans="1:17" x14ac:dyDescent="0.3">
      <c r="A66" s="16"/>
      <c r="B66" s="19" t="s">
        <v>16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6"/>
    </row>
    <row r="67" spans="1:17" ht="39.6" x14ac:dyDescent="0.3">
      <c r="A67" s="16" t="s">
        <v>107</v>
      </c>
      <c r="B67" s="20" t="s">
        <v>108</v>
      </c>
      <c r="C67" s="12" t="s">
        <v>49</v>
      </c>
      <c r="D67" s="12">
        <v>8.17</v>
      </c>
      <c r="E67" s="12">
        <v>6.65</v>
      </c>
      <c r="F67" s="12">
        <v>12.22</v>
      </c>
      <c r="G67" s="12">
        <v>143</v>
      </c>
      <c r="H67" s="12">
        <v>24</v>
      </c>
      <c r="I67" s="12">
        <v>56.5</v>
      </c>
      <c r="J67" s="12">
        <v>1</v>
      </c>
      <c r="K67" s="12" t="s">
        <v>101</v>
      </c>
      <c r="L67" s="12">
        <v>1219.5</v>
      </c>
      <c r="M67" s="12">
        <v>2.1</v>
      </c>
      <c r="N67" s="12">
        <v>0.1</v>
      </c>
      <c r="O67" s="12">
        <v>0.52</v>
      </c>
      <c r="P67" s="12">
        <v>0.98</v>
      </c>
      <c r="Q67" s="15">
        <v>11.6</v>
      </c>
    </row>
    <row r="68" spans="1:17" ht="26.4" x14ac:dyDescent="0.3">
      <c r="A68" s="16" t="s">
        <v>78</v>
      </c>
      <c r="B68" s="20" t="s">
        <v>100</v>
      </c>
      <c r="C68" s="12">
        <v>50</v>
      </c>
      <c r="D68" s="12">
        <v>4.79</v>
      </c>
      <c r="E68" s="12">
        <v>10.59</v>
      </c>
      <c r="F68" s="12">
        <v>0.59</v>
      </c>
      <c r="G68" s="12">
        <v>117.5</v>
      </c>
      <c r="H68" s="12">
        <v>11.67</v>
      </c>
      <c r="I68" s="12">
        <v>6.67</v>
      </c>
      <c r="J68" s="12">
        <v>55.83</v>
      </c>
      <c r="K68" s="12">
        <v>0.75</v>
      </c>
      <c r="L68" s="12">
        <v>16.670000000000002</v>
      </c>
      <c r="M68" s="12">
        <v>18.73</v>
      </c>
      <c r="N68" s="12">
        <v>0.17</v>
      </c>
      <c r="O68" s="12">
        <v>0.04</v>
      </c>
      <c r="P68" s="12">
        <v>0.91</v>
      </c>
      <c r="Q68" s="15" t="s">
        <v>101</v>
      </c>
    </row>
    <row r="69" spans="1:17" ht="26.4" x14ac:dyDescent="0.3">
      <c r="A69" s="16" t="s">
        <v>90</v>
      </c>
      <c r="B69" s="20" t="s">
        <v>109</v>
      </c>
      <c r="C69" s="12">
        <v>150</v>
      </c>
      <c r="D69" s="12">
        <v>3.87</v>
      </c>
      <c r="E69" s="12">
        <v>5.24</v>
      </c>
      <c r="F69" s="12">
        <v>16.73</v>
      </c>
      <c r="G69" s="12">
        <v>125.16</v>
      </c>
      <c r="H69" s="12">
        <v>100.1</v>
      </c>
      <c r="I69" s="12">
        <v>34.33</v>
      </c>
      <c r="J69" s="12">
        <v>66.83</v>
      </c>
      <c r="K69" s="12">
        <v>1.35</v>
      </c>
      <c r="L69" s="12" t="s">
        <v>101</v>
      </c>
      <c r="M69" s="12">
        <v>92.33</v>
      </c>
      <c r="N69" s="12">
        <v>4.4999999999999998E-2</v>
      </c>
      <c r="O69" s="12">
        <v>0.05</v>
      </c>
      <c r="P69" s="12">
        <v>1.1200000000000001</v>
      </c>
      <c r="Q69" s="15">
        <v>28.6</v>
      </c>
    </row>
    <row r="70" spans="1:17" ht="39.6" x14ac:dyDescent="0.3">
      <c r="A70" s="16" t="s">
        <v>92</v>
      </c>
      <c r="B70" s="20" t="s">
        <v>54</v>
      </c>
      <c r="C70" s="12">
        <v>200</v>
      </c>
      <c r="D70" s="12">
        <v>0.1</v>
      </c>
      <c r="E70" s="12" t="s">
        <v>101</v>
      </c>
      <c r="F70" s="12">
        <v>25.2</v>
      </c>
      <c r="G70" s="12">
        <v>96</v>
      </c>
      <c r="H70" s="12">
        <v>16.7</v>
      </c>
      <c r="I70" s="12">
        <v>16.7</v>
      </c>
      <c r="J70" s="12">
        <v>23.4</v>
      </c>
      <c r="K70" s="12">
        <v>1.4</v>
      </c>
      <c r="L70" s="12" t="s">
        <v>101</v>
      </c>
      <c r="M70" s="12">
        <v>40.799999999999997</v>
      </c>
      <c r="N70" s="12">
        <v>1.6E-2</v>
      </c>
      <c r="O70" s="12">
        <v>2.4E-2</v>
      </c>
      <c r="P70" s="12">
        <v>0.26</v>
      </c>
      <c r="Q70" s="15">
        <v>6.9</v>
      </c>
    </row>
    <row r="71" spans="1:17" ht="26.4" x14ac:dyDescent="0.3">
      <c r="A71" s="16"/>
      <c r="B71" s="20" t="s">
        <v>43</v>
      </c>
      <c r="C71" s="12">
        <v>40</v>
      </c>
      <c r="D71" s="12">
        <v>2.11</v>
      </c>
      <c r="E71" s="12">
        <v>0.44</v>
      </c>
      <c r="F71" s="12">
        <v>19.78</v>
      </c>
      <c r="G71" s="12">
        <v>91.96</v>
      </c>
      <c r="H71" s="12">
        <v>9.1999999999999993</v>
      </c>
      <c r="I71" s="12">
        <v>10</v>
      </c>
      <c r="J71" s="12" t="s">
        <v>101</v>
      </c>
      <c r="K71" s="12">
        <v>1.24</v>
      </c>
      <c r="L71" s="12" t="s">
        <v>101</v>
      </c>
      <c r="M71" s="12">
        <v>42.4</v>
      </c>
      <c r="N71" s="12">
        <v>0.04</v>
      </c>
      <c r="O71" s="12" t="s">
        <v>101</v>
      </c>
      <c r="P71" s="12" t="s">
        <v>101</v>
      </c>
      <c r="Q71" s="15" t="s">
        <v>101</v>
      </c>
    </row>
    <row r="72" spans="1:17" s="39" customFormat="1" x14ac:dyDescent="0.3">
      <c r="A72" s="35"/>
      <c r="B72" s="36" t="s">
        <v>22</v>
      </c>
      <c r="C72" s="37"/>
      <c r="D72" s="37">
        <f t="shared" ref="D72:Q72" si="13">SUM(D67:D71)</f>
        <v>19.040000000000003</v>
      </c>
      <c r="E72" s="37">
        <f t="shared" si="13"/>
        <v>22.920000000000005</v>
      </c>
      <c r="F72" s="37">
        <f t="shared" si="13"/>
        <v>74.52</v>
      </c>
      <c r="G72" s="37">
        <f t="shared" si="13"/>
        <v>573.62</v>
      </c>
      <c r="H72" s="37">
        <f t="shared" si="13"/>
        <v>161.66999999999996</v>
      </c>
      <c r="I72" s="37">
        <f t="shared" si="13"/>
        <v>124.2</v>
      </c>
      <c r="J72" s="37">
        <f t="shared" si="13"/>
        <v>147.06</v>
      </c>
      <c r="K72" s="37">
        <f t="shared" si="13"/>
        <v>4.74</v>
      </c>
      <c r="L72" s="37">
        <f t="shared" si="13"/>
        <v>1236.17</v>
      </c>
      <c r="M72" s="37">
        <f t="shared" si="13"/>
        <v>196.35999999999999</v>
      </c>
      <c r="N72" s="37">
        <f t="shared" si="13"/>
        <v>0.371</v>
      </c>
      <c r="O72" s="37">
        <f t="shared" si="13"/>
        <v>0.63400000000000012</v>
      </c>
      <c r="P72" s="37">
        <f t="shared" si="13"/>
        <v>3.2700000000000005</v>
      </c>
      <c r="Q72" s="38">
        <f t="shared" si="13"/>
        <v>47.1</v>
      </c>
    </row>
    <row r="73" spans="1:17" x14ac:dyDescent="0.3">
      <c r="A73" s="16"/>
      <c r="B73" s="19" t="s">
        <v>35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4"/>
    </row>
    <row r="74" spans="1:17" ht="26.4" x14ac:dyDescent="0.3">
      <c r="A74" s="16" t="s">
        <v>63</v>
      </c>
      <c r="B74" s="20" t="s">
        <v>129</v>
      </c>
      <c r="C74" s="23">
        <v>180</v>
      </c>
      <c r="D74" s="12">
        <v>0.36</v>
      </c>
      <c r="E74" s="12">
        <v>0.36</v>
      </c>
      <c r="F74" s="12">
        <v>8.82</v>
      </c>
      <c r="G74" s="12">
        <v>42.3</v>
      </c>
      <c r="H74" s="12">
        <v>14.4</v>
      </c>
      <c r="I74" s="12">
        <v>8.1</v>
      </c>
      <c r="J74" s="12">
        <v>9.9</v>
      </c>
      <c r="K74" s="12">
        <v>1.98</v>
      </c>
      <c r="L74" s="12" t="s">
        <v>101</v>
      </c>
      <c r="M74" s="12">
        <v>4.5</v>
      </c>
      <c r="N74" s="12">
        <v>0.03</v>
      </c>
      <c r="O74" s="12">
        <v>0.03</v>
      </c>
      <c r="P74" s="12">
        <v>0.27</v>
      </c>
      <c r="Q74" s="15">
        <v>9</v>
      </c>
    </row>
    <row r="75" spans="1:17" s="39" customFormat="1" x14ac:dyDescent="0.3">
      <c r="A75" s="35"/>
      <c r="B75" s="36" t="s">
        <v>22</v>
      </c>
      <c r="C75" s="37"/>
      <c r="D75" s="37">
        <f t="shared" ref="D75:Q75" si="14">SUM(D74:D74)</f>
        <v>0.36</v>
      </c>
      <c r="E75" s="37">
        <f t="shared" si="14"/>
        <v>0.36</v>
      </c>
      <c r="F75" s="37">
        <f t="shared" si="14"/>
        <v>8.82</v>
      </c>
      <c r="G75" s="37">
        <f t="shared" si="14"/>
        <v>42.3</v>
      </c>
      <c r="H75" s="37">
        <f t="shared" si="14"/>
        <v>14.4</v>
      </c>
      <c r="I75" s="37">
        <f t="shared" si="14"/>
        <v>8.1</v>
      </c>
      <c r="J75" s="37">
        <f t="shared" si="14"/>
        <v>9.9</v>
      </c>
      <c r="K75" s="37">
        <f t="shared" si="14"/>
        <v>1.98</v>
      </c>
      <c r="L75" s="37">
        <f t="shared" si="14"/>
        <v>0</v>
      </c>
      <c r="M75" s="37">
        <f t="shared" si="14"/>
        <v>4.5</v>
      </c>
      <c r="N75" s="37">
        <f t="shared" si="14"/>
        <v>0.03</v>
      </c>
      <c r="O75" s="37">
        <f t="shared" si="14"/>
        <v>0.03</v>
      </c>
      <c r="P75" s="37">
        <f t="shared" si="14"/>
        <v>0.27</v>
      </c>
      <c r="Q75" s="38">
        <f t="shared" si="14"/>
        <v>9</v>
      </c>
    </row>
    <row r="76" spans="1:17" s="17" customFormat="1" x14ac:dyDescent="0.3">
      <c r="A76" s="28"/>
      <c r="B76" s="21" t="s">
        <v>23</v>
      </c>
      <c r="C76" s="22"/>
      <c r="D76" s="22">
        <f t="shared" ref="D76:Q76" si="15">D72+D75</f>
        <v>19.400000000000002</v>
      </c>
      <c r="E76" s="22">
        <f t="shared" si="15"/>
        <v>23.280000000000005</v>
      </c>
      <c r="F76" s="22">
        <f t="shared" si="15"/>
        <v>83.34</v>
      </c>
      <c r="G76" s="22">
        <f t="shared" si="15"/>
        <v>615.91999999999996</v>
      </c>
      <c r="H76" s="22">
        <f t="shared" si="15"/>
        <v>176.06999999999996</v>
      </c>
      <c r="I76" s="22">
        <f t="shared" si="15"/>
        <v>132.30000000000001</v>
      </c>
      <c r="J76" s="22">
        <f t="shared" si="15"/>
        <v>156.96</v>
      </c>
      <c r="K76" s="22">
        <f t="shared" si="15"/>
        <v>6.7200000000000006</v>
      </c>
      <c r="L76" s="22">
        <f t="shared" si="15"/>
        <v>1236.17</v>
      </c>
      <c r="M76" s="22">
        <f t="shared" si="15"/>
        <v>200.85999999999999</v>
      </c>
      <c r="N76" s="22">
        <f t="shared" si="15"/>
        <v>0.40100000000000002</v>
      </c>
      <c r="O76" s="22">
        <f t="shared" si="15"/>
        <v>0.66400000000000015</v>
      </c>
      <c r="P76" s="22">
        <f t="shared" si="15"/>
        <v>3.5400000000000005</v>
      </c>
      <c r="Q76" s="29">
        <f t="shared" si="15"/>
        <v>56.1</v>
      </c>
    </row>
    <row r="77" spans="1:17" x14ac:dyDescent="0.3">
      <c r="A77" s="71" t="s">
        <v>27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3"/>
    </row>
    <row r="78" spans="1:17" x14ac:dyDescent="0.3">
      <c r="A78" s="16"/>
      <c r="B78" s="24" t="s">
        <v>16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6"/>
    </row>
    <row r="79" spans="1:17" x14ac:dyDescent="0.3">
      <c r="A79" s="16" t="s">
        <v>91</v>
      </c>
      <c r="B79" s="14" t="s">
        <v>53</v>
      </c>
      <c r="C79" s="12">
        <v>60</v>
      </c>
      <c r="D79" s="12">
        <v>0.88</v>
      </c>
      <c r="E79" s="12">
        <v>6.25</v>
      </c>
      <c r="F79" s="12">
        <v>4.5</v>
      </c>
      <c r="G79" s="12">
        <v>78</v>
      </c>
      <c r="H79" s="12">
        <v>19.5</v>
      </c>
      <c r="I79" s="12">
        <v>12.19</v>
      </c>
      <c r="J79" s="12">
        <v>27</v>
      </c>
      <c r="K79" s="12">
        <v>0.52</v>
      </c>
      <c r="L79" s="12" t="s">
        <v>101</v>
      </c>
      <c r="M79" s="12">
        <v>124.9</v>
      </c>
      <c r="N79" s="12">
        <v>0.02</v>
      </c>
      <c r="O79" s="12">
        <v>0.02</v>
      </c>
      <c r="P79" s="12">
        <v>0.28999999999999998</v>
      </c>
      <c r="Q79" s="15">
        <v>6</v>
      </c>
    </row>
    <row r="80" spans="1:17" ht="26.4" x14ac:dyDescent="0.3">
      <c r="A80" s="16" t="s">
        <v>110</v>
      </c>
      <c r="B80" s="14" t="s">
        <v>111</v>
      </c>
      <c r="C80" s="12" t="s">
        <v>49</v>
      </c>
      <c r="D80" s="12">
        <v>11.4</v>
      </c>
      <c r="E80" s="12">
        <v>9.1</v>
      </c>
      <c r="F80" s="12">
        <v>22.3</v>
      </c>
      <c r="G80" s="12">
        <v>280.3</v>
      </c>
      <c r="H80" s="12">
        <v>54.8</v>
      </c>
      <c r="I80" s="12">
        <v>15</v>
      </c>
      <c r="J80" s="12">
        <v>42</v>
      </c>
      <c r="K80" s="12">
        <v>4.43</v>
      </c>
      <c r="L80" s="12" t="s">
        <v>101</v>
      </c>
      <c r="M80" s="12">
        <v>17.100000000000001</v>
      </c>
      <c r="N80" s="12">
        <v>2</v>
      </c>
      <c r="O80" s="12">
        <v>0.05</v>
      </c>
      <c r="P80" s="12">
        <v>1.8</v>
      </c>
      <c r="Q80" s="15">
        <v>11.1</v>
      </c>
    </row>
    <row r="81" spans="1:17" ht="26.4" x14ac:dyDescent="0.3">
      <c r="A81" s="16" t="s">
        <v>73</v>
      </c>
      <c r="B81" s="14" t="s">
        <v>130</v>
      </c>
      <c r="C81" s="12">
        <v>50</v>
      </c>
      <c r="D81" s="12">
        <v>5.67</v>
      </c>
      <c r="E81" s="12">
        <v>14.48</v>
      </c>
      <c r="F81" s="12">
        <v>5.73</v>
      </c>
      <c r="G81" s="12">
        <v>176.8</v>
      </c>
      <c r="H81" s="12">
        <v>5.0999999999999996</v>
      </c>
      <c r="I81" s="12">
        <v>13.83</v>
      </c>
      <c r="J81" s="12">
        <v>80</v>
      </c>
      <c r="K81" s="12">
        <v>0.89</v>
      </c>
      <c r="L81" s="12">
        <v>16.25</v>
      </c>
      <c r="M81" s="12">
        <v>19.53</v>
      </c>
      <c r="N81" s="12">
        <v>0.15</v>
      </c>
      <c r="O81" s="12">
        <v>0.16</v>
      </c>
      <c r="P81" s="12">
        <v>0.04</v>
      </c>
      <c r="Q81" s="15">
        <v>1.3</v>
      </c>
    </row>
    <row r="82" spans="1:17" ht="26.4" x14ac:dyDescent="0.3">
      <c r="A82" s="16" t="s">
        <v>65</v>
      </c>
      <c r="B82" s="14" t="s">
        <v>17</v>
      </c>
      <c r="C82" s="12">
        <v>150</v>
      </c>
      <c r="D82" s="12">
        <v>8.6</v>
      </c>
      <c r="E82" s="12">
        <v>6.09</v>
      </c>
      <c r="F82" s="12">
        <v>38.6</v>
      </c>
      <c r="G82" s="12">
        <v>243.75</v>
      </c>
      <c r="H82" s="12">
        <v>288.33</v>
      </c>
      <c r="I82" s="12">
        <v>16.47</v>
      </c>
      <c r="J82" s="12">
        <v>150.83000000000001</v>
      </c>
      <c r="K82" s="12">
        <v>22.6</v>
      </c>
      <c r="L82" s="12">
        <v>5.3</v>
      </c>
      <c r="M82" s="12">
        <v>25.16</v>
      </c>
      <c r="N82" s="12">
        <v>0.8</v>
      </c>
      <c r="O82" s="12">
        <v>0.23</v>
      </c>
      <c r="P82" s="12">
        <v>0.1</v>
      </c>
      <c r="Q82" s="15">
        <v>5.5</v>
      </c>
    </row>
    <row r="83" spans="1:17" s="55" customFormat="1" ht="26.4" x14ac:dyDescent="0.3">
      <c r="A83" s="16" t="s">
        <v>137</v>
      </c>
      <c r="B83" s="14" t="s">
        <v>135</v>
      </c>
      <c r="C83" s="51" t="s">
        <v>136</v>
      </c>
      <c r="D83" s="51">
        <v>0</v>
      </c>
      <c r="E83" s="51">
        <v>0</v>
      </c>
      <c r="F83" s="51">
        <v>0.2</v>
      </c>
      <c r="G83" s="51">
        <v>2</v>
      </c>
      <c r="H83" s="51">
        <v>7.8</v>
      </c>
      <c r="I83" s="51">
        <v>5.2</v>
      </c>
      <c r="J83" s="51">
        <v>9.6999999999999993</v>
      </c>
      <c r="K83" s="51">
        <v>0.9</v>
      </c>
      <c r="L83" s="51" t="s">
        <v>101</v>
      </c>
      <c r="M83" s="51" t="s">
        <v>101</v>
      </c>
      <c r="N83" s="51" t="s">
        <v>101</v>
      </c>
      <c r="O83" s="51" t="s">
        <v>101</v>
      </c>
      <c r="P83" s="51" t="s">
        <v>101</v>
      </c>
      <c r="Q83" s="52">
        <v>2.9</v>
      </c>
    </row>
    <row r="84" spans="1:17" ht="26.4" x14ac:dyDescent="0.3">
      <c r="A84" s="16"/>
      <c r="B84" s="20" t="s">
        <v>43</v>
      </c>
      <c r="C84" s="12">
        <v>40</v>
      </c>
      <c r="D84" s="12">
        <v>2.11</v>
      </c>
      <c r="E84" s="12">
        <v>0.44</v>
      </c>
      <c r="F84" s="12">
        <v>19.78</v>
      </c>
      <c r="G84" s="12">
        <v>91.96</v>
      </c>
      <c r="H84" s="12">
        <v>9.1999999999999993</v>
      </c>
      <c r="I84" s="12">
        <v>10</v>
      </c>
      <c r="J84" s="12" t="s">
        <v>101</v>
      </c>
      <c r="K84" s="12">
        <v>1.24</v>
      </c>
      <c r="L84" s="12" t="s">
        <v>101</v>
      </c>
      <c r="M84" s="12">
        <v>42.4</v>
      </c>
      <c r="N84" s="12">
        <v>0.04</v>
      </c>
      <c r="O84" s="12" t="s">
        <v>101</v>
      </c>
      <c r="P84" s="12" t="s">
        <v>101</v>
      </c>
      <c r="Q84" s="15" t="s">
        <v>101</v>
      </c>
    </row>
    <row r="85" spans="1:17" s="39" customFormat="1" x14ac:dyDescent="0.3">
      <c r="A85" s="35"/>
      <c r="B85" s="36" t="s">
        <v>22</v>
      </c>
      <c r="C85" s="37"/>
      <c r="D85" s="37">
        <f t="shared" ref="D85:Q85" si="16">SUM(D79:D84)</f>
        <v>28.660000000000004</v>
      </c>
      <c r="E85" s="37">
        <f t="shared" si="16"/>
        <v>36.36</v>
      </c>
      <c r="F85" s="37">
        <f t="shared" si="16"/>
        <v>91.11</v>
      </c>
      <c r="G85" s="37">
        <f t="shared" si="16"/>
        <v>872.81000000000006</v>
      </c>
      <c r="H85" s="37">
        <f t="shared" si="16"/>
        <v>384.72999999999996</v>
      </c>
      <c r="I85" s="37">
        <f t="shared" si="16"/>
        <v>72.69</v>
      </c>
      <c r="J85" s="37">
        <f t="shared" si="16"/>
        <v>309.53000000000003</v>
      </c>
      <c r="K85" s="37">
        <f t="shared" si="16"/>
        <v>30.58</v>
      </c>
      <c r="L85" s="37">
        <f t="shared" si="16"/>
        <v>21.55</v>
      </c>
      <c r="M85" s="37">
        <f t="shared" si="16"/>
        <v>229.09</v>
      </c>
      <c r="N85" s="37">
        <f t="shared" si="16"/>
        <v>3.01</v>
      </c>
      <c r="O85" s="37">
        <f t="shared" si="16"/>
        <v>0.46</v>
      </c>
      <c r="P85" s="37">
        <f t="shared" si="16"/>
        <v>2.23</v>
      </c>
      <c r="Q85" s="38">
        <f t="shared" si="16"/>
        <v>26.8</v>
      </c>
    </row>
    <row r="86" spans="1:17" x14ac:dyDescent="0.3">
      <c r="A86" s="16"/>
      <c r="B86" s="24" t="s">
        <v>35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</row>
    <row r="87" spans="1:17" s="55" customFormat="1" ht="26.4" x14ac:dyDescent="0.3">
      <c r="A87" s="16"/>
      <c r="B87" s="20" t="s">
        <v>138</v>
      </c>
      <c r="C87" s="51">
        <v>200</v>
      </c>
      <c r="D87" s="51">
        <v>1</v>
      </c>
      <c r="E87" s="51" t="s">
        <v>101</v>
      </c>
      <c r="F87" s="51">
        <v>23</v>
      </c>
      <c r="G87" s="51">
        <v>92</v>
      </c>
      <c r="H87" s="51">
        <v>16</v>
      </c>
      <c r="I87" s="51">
        <v>10</v>
      </c>
      <c r="J87" s="51">
        <v>14</v>
      </c>
      <c r="K87" s="51">
        <v>0.2</v>
      </c>
      <c r="L87" s="51" t="s">
        <v>101</v>
      </c>
      <c r="M87" s="51" t="s">
        <v>101</v>
      </c>
      <c r="N87" s="51" t="s">
        <v>101</v>
      </c>
      <c r="O87" s="51" t="s">
        <v>101</v>
      </c>
      <c r="P87" s="51" t="s">
        <v>101</v>
      </c>
      <c r="Q87" s="52">
        <v>1.8</v>
      </c>
    </row>
    <row r="88" spans="1:17" s="39" customFormat="1" x14ac:dyDescent="0.3">
      <c r="A88" s="35"/>
      <c r="B88" s="36" t="s">
        <v>22</v>
      </c>
      <c r="C88" s="36"/>
      <c r="D88" s="36">
        <f t="shared" ref="D88:Q88" si="17">SUM(D87:D87)</f>
        <v>1</v>
      </c>
      <c r="E88" s="36">
        <f t="shared" si="17"/>
        <v>0</v>
      </c>
      <c r="F88" s="36">
        <f t="shared" si="17"/>
        <v>23</v>
      </c>
      <c r="G88" s="36">
        <f t="shared" si="17"/>
        <v>92</v>
      </c>
      <c r="H88" s="36">
        <f t="shared" si="17"/>
        <v>16</v>
      </c>
      <c r="I88" s="36">
        <f t="shared" si="17"/>
        <v>10</v>
      </c>
      <c r="J88" s="36">
        <f t="shared" si="17"/>
        <v>14</v>
      </c>
      <c r="K88" s="36">
        <f t="shared" si="17"/>
        <v>0.2</v>
      </c>
      <c r="L88" s="36">
        <f t="shared" si="17"/>
        <v>0</v>
      </c>
      <c r="M88" s="36">
        <f t="shared" si="17"/>
        <v>0</v>
      </c>
      <c r="N88" s="36">
        <f t="shared" si="17"/>
        <v>0</v>
      </c>
      <c r="O88" s="36">
        <f t="shared" si="17"/>
        <v>0</v>
      </c>
      <c r="P88" s="36">
        <f t="shared" si="17"/>
        <v>0</v>
      </c>
      <c r="Q88" s="40">
        <f t="shared" si="17"/>
        <v>1.8</v>
      </c>
    </row>
    <row r="89" spans="1:17" s="17" customFormat="1" x14ac:dyDescent="0.3">
      <c r="A89" s="28"/>
      <c r="B89" s="21" t="s">
        <v>23</v>
      </c>
      <c r="C89" s="22"/>
      <c r="D89" s="22">
        <f t="shared" ref="D89:Q89" si="18">D85+D88</f>
        <v>29.660000000000004</v>
      </c>
      <c r="E89" s="22">
        <f t="shared" si="18"/>
        <v>36.36</v>
      </c>
      <c r="F89" s="22">
        <f t="shared" si="18"/>
        <v>114.11</v>
      </c>
      <c r="G89" s="22">
        <f t="shared" si="18"/>
        <v>964.81000000000006</v>
      </c>
      <c r="H89" s="22">
        <f t="shared" si="18"/>
        <v>400.72999999999996</v>
      </c>
      <c r="I89" s="22">
        <f t="shared" si="18"/>
        <v>82.69</v>
      </c>
      <c r="J89" s="22">
        <f t="shared" si="18"/>
        <v>323.53000000000003</v>
      </c>
      <c r="K89" s="22">
        <f t="shared" si="18"/>
        <v>30.779999999999998</v>
      </c>
      <c r="L89" s="22">
        <f t="shared" si="18"/>
        <v>21.55</v>
      </c>
      <c r="M89" s="22">
        <f t="shared" si="18"/>
        <v>229.09</v>
      </c>
      <c r="N89" s="22">
        <f t="shared" si="18"/>
        <v>3.01</v>
      </c>
      <c r="O89" s="22">
        <f t="shared" si="18"/>
        <v>0.46</v>
      </c>
      <c r="P89" s="22">
        <f t="shared" si="18"/>
        <v>2.23</v>
      </c>
      <c r="Q89" s="29">
        <f t="shared" si="18"/>
        <v>28.6</v>
      </c>
    </row>
    <row r="90" spans="1:17" x14ac:dyDescent="0.3">
      <c r="A90" s="71" t="s">
        <v>28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3"/>
    </row>
    <row r="91" spans="1:17" x14ac:dyDescent="0.3">
      <c r="A91" s="16"/>
      <c r="B91" s="19" t="s">
        <v>16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6"/>
    </row>
    <row r="92" spans="1:17" ht="26.4" x14ac:dyDescent="0.3">
      <c r="A92" s="16" t="s">
        <v>55</v>
      </c>
      <c r="B92" s="20" t="s">
        <v>51</v>
      </c>
      <c r="C92" s="12">
        <v>50</v>
      </c>
      <c r="D92" s="12">
        <v>0.7</v>
      </c>
      <c r="E92" s="12">
        <v>2.7</v>
      </c>
      <c r="F92" s="12">
        <v>4.5</v>
      </c>
      <c r="G92" s="12">
        <v>47</v>
      </c>
      <c r="H92" s="12">
        <v>7</v>
      </c>
      <c r="I92" s="12">
        <v>10</v>
      </c>
      <c r="J92" s="12">
        <v>13</v>
      </c>
      <c r="K92" s="12">
        <v>0.45</v>
      </c>
      <c r="L92" s="12" t="s">
        <v>40</v>
      </c>
      <c r="M92" s="12">
        <v>66.5</v>
      </c>
      <c r="N92" s="12">
        <v>0.03</v>
      </c>
      <c r="O92" s="12">
        <v>0.02</v>
      </c>
      <c r="P92" s="12">
        <v>0.25</v>
      </c>
      <c r="Q92" s="15">
        <v>12.2</v>
      </c>
    </row>
    <row r="93" spans="1:17" ht="52.8" x14ac:dyDescent="0.3">
      <c r="A93" s="16" t="s">
        <v>80</v>
      </c>
      <c r="B93" s="20" t="s">
        <v>89</v>
      </c>
      <c r="C93" s="12" t="s">
        <v>48</v>
      </c>
      <c r="D93" s="12">
        <v>8.43</v>
      </c>
      <c r="E93" s="12">
        <v>8.15</v>
      </c>
      <c r="F93" s="12">
        <v>12.58</v>
      </c>
      <c r="G93" s="12">
        <v>159.19999999999999</v>
      </c>
      <c r="H93" s="12">
        <v>24</v>
      </c>
      <c r="I93" s="12">
        <v>56.5</v>
      </c>
      <c r="J93" s="12">
        <v>1</v>
      </c>
      <c r="K93" s="12" t="s">
        <v>101</v>
      </c>
      <c r="L93" s="12" t="s">
        <v>101</v>
      </c>
      <c r="M93" s="12">
        <v>2.1</v>
      </c>
      <c r="N93" s="12">
        <v>0.1</v>
      </c>
      <c r="O93" s="12">
        <v>0.52</v>
      </c>
      <c r="P93" s="12">
        <v>0.98</v>
      </c>
      <c r="Q93" s="15">
        <v>11.6</v>
      </c>
    </row>
    <row r="94" spans="1:17" ht="26.4" x14ac:dyDescent="0.3">
      <c r="A94" s="16" t="s">
        <v>76</v>
      </c>
      <c r="B94" s="20" t="s">
        <v>112</v>
      </c>
      <c r="C94" s="12" t="s">
        <v>58</v>
      </c>
      <c r="D94" s="12">
        <v>7.46</v>
      </c>
      <c r="E94" s="12">
        <v>8.2899999999999991</v>
      </c>
      <c r="F94" s="12">
        <v>9.44</v>
      </c>
      <c r="G94" s="12">
        <v>142</v>
      </c>
      <c r="H94" s="12">
        <v>23.65</v>
      </c>
      <c r="I94" s="12">
        <v>16.5</v>
      </c>
      <c r="J94" s="12">
        <v>83.14</v>
      </c>
      <c r="K94" s="12">
        <v>0.68</v>
      </c>
      <c r="L94" s="12">
        <v>33</v>
      </c>
      <c r="M94" s="12">
        <v>38.5</v>
      </c>
      <c r="N94" s="12">
        <v>0.05</v>
      </c>
      <c r="O94" s="12">
        <v>7.0000000000000007E-2</v>
      </c>
      <c r="P94" s="12">
        <v>1.62</v>
      </c>
      <c r="Q94" s="15">
        <v>0.41</v>
      </c>
    </row>
    <row r="95" spans="1:17" ht="26.4" x14ac:dyDescent="0.3">
      <c r="A95" s="16" t="s">
        <v>67</v>
      </c>
      <c r="B95" s="20" t="s">
        <v>20</v>
      </c>
      <c r="C95" s="12">
        <v>150</v>
      </c>
      <c r="D95" s="12">
        <v>6.09</v>
      </c>
      <c r="E95" s="12">
        <v>0.1</v>
      </c>
      <c r="F95" s="12">
        <v>61.14</v>
      </c>
      <c r="G95" s="12">
        <v>233</v>
      </c>
      <c r="H95" s="12">
        <v>1.52</v>
      </c>
      <c r="I95" s="12">
        <v>18.149999999999999</v>
      </c>
      <c r="J95" s="12">
        <v>67.67</v>
      </c>
      <c r="K95" s="12">
        <v>0.59</v>
      </c>
      <c r="L95" s="12" t="s">
        <v>40</v>
      </c>
      <c r="M95" s="12">
        <v>22.5</v>
      </c>
      <c r="N95" s="12">
        <v>0.3</v>
      </c>
      <c r="O95" s="12">
        <v>0.03</v>
      </c>
      <c r="P95" s="12">
        <v>0.23</v>
      </c>
      <c r="Q95" s="15">
        <v>2.0299999999999998</v>
      </c>
    </row>
    <row r="96" spans="1:17" s="55" customFormat="1" ht="39.6" x14ac:dyDescent="0.3">
      <c r="A96" s="16" t="s">
        <v>140</v>
      </c>
      <c r="B96" s="20" t="s">
        <v>141</v>
      </c>
      <c r="C96" s="51">
        <v>200</v>
      </c>
      <c r="D96" s="51" t="s">
        <v>101</v>
      </c>
      <c r="E96" s="51" t="s">
        <v>101</v>
      </c>
      <c r="F96" s="51">
        <v>15.4</v>
      </c>
      <c r="G96" s="51">
        <v>60</v>
      </c>
      <c r="H96" s="51">
        <v>18.899999999999999</v>
      </c>
      <c r="I96" s="51">
        <v>14.6</v>
      </c>
      <c r="J96" s="51">
        <v>29.7</v>
      </c>
      <c r="K96" s="51">
        <v>0.5</v>
      </c>
      <c r="L96" s="51">
        <v>0.2</v>
      </c>
      <c r="M96" s="51" t="s">
        <v>101</v>
      </c>
      <c r="N96" s="51" t="s">
        <v>101</v>
      </c>
      <c r="O96" s="51" t="s">
        <v>101</v>
      </c>
      <c r="P96" s="51" t="s">
        <v>101</v>
      </c>
      <c r="Q96" s="52">
        <v>0.3</v>
      </c>
    </row>
    <row r="97" spans="1:17" ht="26.4" x14ac:dyDescent="0.3">
      <c r="A97" s="16"/>
      <c r="B97" s="20" t="s">
        <v>43</v>
      </c>
      <c r="C97" s="12">
        <v>40</v>
      </c>
      <c r="D97" s="12">
        <v>2.11</v>
      </c>
      <c r="E97" s="12">
        <v>0.44</v>
      </c>
      <c r="F97" s="12">
        <v>19.78</v>
      </c>
      <c r="G97" s="12">
        <v>91.96</v>
      </c>
      <c r="H97" s="12">
        <v>9.1999999999999993</v>
      </c>
      <c r="I97" s="12">
        <v>10</v>
      </c>
      <c r="J97" s="12" t="s">
        <v>101</v>
      </c>
      <c r="K97" s="12">
        <v>1.24</v>
      </c>
      <c r="L97" s="12" t="s">
        <v>101</v>
      </c>
      <c r="M97" s="12">
        <v>42.4</v>
      </c>
      <c r="N97" s="12">
        <v>0.04</v>
      </c>
      <c r="O97" s="12" t="s">
        <v>101</v>
      </c>
      <c r="P97" s="12" t="s">
        <v>101</v>
      </c>
      <c r="Q97" s="15" t="s">
        <v>101</v>
      </c>
    </row>
    <row r="98" spans="1:17" s="39" customFormat="1" x14ac:dyDescent="0.3">
      <c r="A98" s="35"/>
      <c r="B98" s="36" t="s">
        <v>22</v>
      </c>
      <c r="C98" s="37"/>
      <c r="D98" s="37">
        <f t="shared" ref="D98:Q98" si="19">SUM(D92:D97)</f>
        <v>24.79</v>
      </c>
      <c r="E98" s="37">
        <f t="shared" si="19"/>
        <v>19.680000000000003</v>
      </c>
      <c r="F98" s="37">
        <f t="shared" si="19"/>
        <v>122.84</v>
      </c>
      <c r="G98" s="37">
        <f t="shared" si="19"/>
        <v>733.16000000000008</v>
      </c>
      <c r="H98" s="37">
        <f t="shared" si="19"/>
        <v>84.27</v>
      </c>
      <c r="I98" s="37">
        <f t="shared" si="19"/>
        <v>125.75</v>
      </c>
      <c r="J98" s="37">
        <f t="shared" si="19"/>
        <v>194.51</v>
      </c>
      <c r="K98" s="37">
        <f t="shared" si="19"/>
        <v>3.46</v>
      </c>
      <c r="L98" s="37">
        <f t="shared" si="19"/>
        <v>33.200000000000003</v>
      </c>
      <c r="M98" s="37">
        <f t="shared" si="19"/>
        <v>172</v>
      </c>
      <c r="N98" s="37">
        <f t="shared" si="19"/>
        <v>0.52</v>
      </c>
      <c r="O98" s="37">
        <f t="shared" si="19"/>
        <v>0.64000000000000012</v>
      </c>
      <c r="P98" s="37">
        <f t="shared" si="19"/>
        <v>3.08</v>
      </c>
      <c r="Q98" s="38">
        <f t="shared" si="19"/>
        <v>26.54</v>
      </c>
    </row>
    <row r="99" spans="1:17" x14ac:dyDescent="0.3">
      <c r="A99" s="16"/>
      <c r="B99" s="19" t="s">
        <v>35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4"/>
    </row>
    <row r="100" spans="1:17" ht="26.4" x14ac:dyDescent="0.3">
      <c r="A100" s="16" t="s">
        <v>63</v>
      </c>
      <c r="B100" s="20" t="s">
        <v>105</v>
      </c>
      <c r="C100" s="12">
        <v>180</v>
      </c>
      <c r="D100" s="12">
        <v>1.8</v>
      </c>
      <c r="E100" s="12">
        <v>0.4</v>
      </c>
      <c r="F100" s="12">
        <v>46.2</v>
      </c>
      <c r="G100" s="12">
        <v>206</v>
      </c>
      <c r="H100" s="12">
        <v>70</v>
      </c>
      <c r="I100" s="12">
        <v>26</v>
      </c>
      <c r="J100" s="12">
        <v>46</v>
      </c>
      <c r="K100" s="12">
        <v>0.6</v>
      </c>
      <c r="L100" s="12" t="s">
        <v>101</v>
      </c>
      <c r="M100" s="12">
        <v>16</v>
      </c>
      <c r="N100" s="12">
        <v>0.08</v>
      </c>
      <c r="O100" s="12">
        <v>0.06</v>
      </c>
      <c r="P100" s="12">
        <v>0.4</v>
      </c>
      <c r="Q100" s="15">
        <v>120</v>
      </c>
    </row>
    <row r="101" spans="1:17" s="39" customFormat="1" x14ac:dyDescent="0.3">
      <c r="A101" s="35"/>
      <c r="B101" s="36" t="s">
        <v>22</v>
      </c>
      <c r="C101" s="36"/>
      <c r="D101" s="36">
        <f t="shared" ref="D101:Q101" si="20">SUM(D100:D100)</f>
        <v>1.8</v>
      </c>
      <c r="E101" s="36">
        <f t="shared" si="20"/>
        <v>0.4</v>
      </c>
      <c r="F101" s="36">
        <f t="shared" si="20"/>
        <v>46.2</v>
      </c>
      <c r="G101" s="36">
        <f t="shared" si="20"/>
        <v>206</v>
      </c>
      <c r="H101" s="36">
        <f t="shared" si="20"/>
        <v>70</v>
      </c>
      <c r="I101" s="36">
        <f t="shared" si="20"/>
        <v>26</v>
      </c>
      <c r="J101" s="36">
        <f t="shared" si="20"/>
        <v>46</v>
      </c>
      <c r="K101" s="36">
        <f t="shared" si="20"/>
        <v>0.6</v>
      </c>
      <c r="L101" s="36">
        <f t="shared" si="20"/>
        <v>0</v>
      </c>
      <c r="M101" s="36">
        <f t="shared" si="20"/>
        <v>16</v>
      </c>
      <c r="N101" s="36">
        <f t="shared" si="20"/>
        <v>0.08</v>
      </c>
      <c r="O101" s="36">
        <f t="shared" si="20"/>
        <v>0.06</v>
      </c>
      <c r="P101" s="36">
        <f t="shared" si="20"/>
        <v>0.4</v>
      </c>
      <c r="Q101" s="40">
        <f t="shared" si="20"/>
        <v>120</v>
      </c>
    </row>
    <row r="102" spans="1:17" s="17" customFormat="1" x14ac:dyDescent="0.3">
      <c r="A102" s="28"/>
      <c r="B102" s="21" t="s">
        <v>23</v>
      </c>
      <c r="C102" s="22"/>
      <c r="D102" s="22">
        <f t="shared" ref="D102:Q102" si="21">D98+D101</f>
        <v>26.59</v>
      </c>
      <c r="E102" s="22">
        <f t="shared" si="21"/>
        <v>20.080000000000002</v>
      </c>
      <c r="F102" s="22">
        <f t="shared" si="21"/>
        <v>169.04000000000002</v>
      </c>
      <c r="G102" s="22">
        <f t="shared" si="21"/>
        <v>939.16000000000008</v>
      </c>
      <c r="H102" s="22">
        <f t="shared" si="21"/>
        <v>154.26999999999998</v>
      </c>
      <c r="I102" s="22">
        <f t="shared" si="21"/>
        <v>151.75</v>
      </c>
      <c r="J102" s="22">
        <f t="shared" si="21"/>
        <v>240.51</v>
      </c>
      <c r="K102" s="22">
        <f t="shared" si="21"/>
        <v>4.0599999999999996</v>
      </c>
      <c r="L102" s="22">
        <f t="shared" si="21"/>
        <v>33.200000000000003</v>
      </c>
      <c r="M102" s="22">
        <f t="shared" si="21"/>
        <v>188</v>
      </c>
      <c r="N102" s="22">
        <f t="shared" si="21"/>
        <v>0.6</v>
      </c>
      <c r="O102" s="22">
        <f t="shared" si="21"/>
        <v>0.70000000000000018</v>
      </c>
      <c r="P102" s="22">
        <f t="shared" si="21"/>
        <v>3.48</v>
      </c>
      <c r="Q102" s="29">
        <f t="shared" si="21"/>
        <v>146.54</v>
      </c>
    </row>
    <row r="103" spans="1:17" x14ac:dyDescent="0.3">
      <c r="A103" s="71" t="s">
        <v>29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3"/>
    </row>
    <row r="104" spans="1:17" x14ac:dyDescent="0.3">
      <c r="A104" s="16"/>
      <c r="B104" s="24" t="s">
        <v>16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6"/>
    </row>
    <row r="105" spans="1:17" ht="39.6" x14ac:dyDescent="0.3">
      <c r="A105" s="16" t="s">
        <v>71</v>
      </c>
      <c r="B105" s="20" t="s">
        <v>52</v>
      </c>
      <c r="C105" s="12">
        <v>50</v>
      </c>
      <c r="D105" s="12">
        <v>1.6</v>
      </c>
      <c r="E105" s="12">
        <v>1</v>
      </c>
      <c r="F105" s="12">
        <v>3</v>
      </c>
      <c r="G105" s="12">
        <v>36</v>
      </c>
      <c r="H105" s="12">
        <v>13.2</v>
      </c>
      <c r="I105" s="12">
        <v>11.2</v>
      </c>
      <c r="J105" s="12">
        <v>34.200000000000003</v>
      </c>
      <c r="K105" s="12">
        <v>0.38</v>
      </c>
      <c r="L105" s="12">
        <v>10</v>
      </c>
      <c r="M105" s="12">
        <v>38.4</v>
      </c>
      <c r="N105" s="12">
        <v>0.04</v>
      </c>
      <c r="O105" s="12">
        <v>0.02</v>
      </c>
      <c r="P105" s="12">
        <v>0.32</v>
      </c>
      <c r="Q105" s="15">
        <v>5.44</v>
      </c>
    </row>
    <row r="106" spans="1:17" ht="39.6" x14ac:dyDescent="0.3">
      <c r="A106" s="16" t="s">
        <v>77</v>
      </c>
      <c r="B106" s="20" t="s">
        <v>56</v>
      </c>
      <c r="C106" s="12" t="s">
        <v>49</v>
      </c>
      <c r="D106" s="12">
        <v>8.5299999999999994</v>
      </c>
      <c r="E106" s="12">
        <v>6.33</v>
      </c>
      <c r="F106" s="12">
        <v>12.99</v>
      </c>
      <c r="G106" s="12">
        <v>152.75</v>
      </c>
      <c r="H106" s="12">
        <v>26.5</v>
      </c>
      <c r="I106" s="12">
        <v>36.4</v>
      </c>
      <c r="J106" s="12">
        <v>51.4</v>
      </c>
      <c r="K106" s="12">
        <v>0.92</v>
      </c>
      <c r="L106" s="12" t="s">
        <v>40</v>
      </c>
      <c r="M106" s="12">
        <v>203</v>
      </c>
      <c r="N106" s="12">
        <v>0.08</v>
      </c>
      <c r="O106" s="12">
        <v>0.05</v>
      </c>
      <c r="P106" s="12">
        <v>0.99</v>
      </c>
      <c r="Q106" s="15">
        <v>11</v>
      </c>
    </row>
    <row r="107" spans="1:17" s="55" customFormat="1" ht="26.4" x14ac:dyDescent="0.3">
      <c r="A107" s="16" t="s">
        <v>133</v>
      </c>
      <c r="B107" s="20" t="s">
        <v>134</v>
      </c>
      <c r="C107" s="51">
        <v>75</v>
      </c>
      <c r="D107" s="51">
        <v>9.1999999999999993</v>
      </c>
      <c r="E107" s="51">
        <v>5.12</v>
      </c>
      <c r="F107" s="51">
        <v>2.14</v>
      </c>
      <c r="G107" s="51">
        <v>91</v>
      </c>
      <c r="H107" s="51">
        <v>38.94</v>
      </c>
      <c r="I107" s="51">
        <v>15.82</v>
      </c>
      <c r="J107" s="51">
        <v>101.37</v>
      </c>
      <c r="K107" s="51">
        <v>0.39</v>
      </c>
      <c r="L107" s="51">
        <v>8.2100000000000009</v>
      </c>
      <c r="M107" s="51">
        <v>11.6</v>
      </c>
      <c r="N107" s="51">
        <v>0.1</v>
      </c>
      <c r="O107" s="51">
        <v>0.06</v>
      </c>
      <c r="P107" s="51">
        <v>1.1399999999999999</v>
      </c>
      <c r="Q107" s="52">
        <v>0.85</v>
      </c>
    </row>
    <row r="108" spans="1:17" s="55" customFormat="1" ht="26.4" x14ac:dyDescent="0.3">
      <c r="A108" s="16" t="s">
        <v>68</v>
      </c>
      <c r="B108" s="51" t="s">
        <v>25</v>
      </c>
      <c r="C108" s="51">
        <v>150</v>
      </c>
      <c r="D108" s="51">
        <v>5.75</v>
      </c>
      <c r="E108" s="51">
        <v>3.5</v>
      </c>
      <c r="F108" s="51">
        <v>25.57</v>
      </c>
      <c r="G108" s="51">
        <v>158.16</v>
      </c>
      <c r="H108" s="51">
        <v>16.27</v>
      </c>
      <c r="I108" s="51">
        <v>32.58</v>
      </c>
      <c r="J108" s="51">
        <v>98.58</v>
      </c>
      <c r="K108" s="51">
        <v>1.1299999999999999</v>
      </c>
      <c r="L108" s="51" t="s">
        <v>40</v>
      </c>
      <c r="M108" s="51">
        <v>32</v>
      </c>
      <c r="N108" s="51">
        <v>0.17</v>
      </c>
      <c r="O108" s="51">
        <v>0.1</v>
      </c>
      <c r="P108" s="51">
        <v>1.9</v>
      </c>
      <c r="Q108" s="52">
        <v>23.33</v>
      </c>
    </row>
    <row r="109" spans="1:17" s="55" customFormat="1" ht="26.4" x14ac:dyDescent="0.3">
      <c r="A109" s="16" t="s">
        <v>137</v>
      </c>
      <c r="B109" s="20" t="s">
        <v>135</v>
      </c>
      <c r="C109" s="51" t="s">
        <v>136</v>
      </c>
      <c r="D109" s="51">
        <v>0</v>
      </c>
      <c r="E109" s="51">
        <v>0</v>
      </c>
      <c r="F109" s="51">
        <v>0.2</v>
      </c>
      <c r="G109" s="51">
        <v>2</v>
      </c>
      <c r="H109" s="51">
        <v>7.8</v>
      </c>
      <c r="I109" s="51">
        <v>5.2</v>
      </c>
      <c r="J109" s="51">
        <v>9.6999999999999993</v>
      </c>
      <c r="K109" s="51">
        <v>0.9</v>
      </c>
      <c r="L109" s="51" t="s">
        <v>101</v>
      </c>
      <c r="M109" s="51" t="s">
        <v>101</v>
      </c>
      <c r="N109" s="51" t="s">
        <v>101</v>
      </c>
      <c r="O109" s="51" t="s">
        <v>101</v>
      </c>
      <c r="P109" s="51" t="s">
        <v>101</v>
      </c>
      <c r="Q109" s="52">
        <v>2.9</v>
      </c>
    </row>
    <row r="110" spans="1:17" ht="26.4" x14ac:dyDescent="0.3">
      <c r="A110" s="16"/>
      <c r="B110" s="20" t="s">
        <v>43</v>
      </c>
      <c r="C110" s="12">
        <v>40</v>
      </c>
      <c r="D110" s="12">
        <v>2.11</v>
      </c>
      <c r="E110" s="12">
        <v>0.44</v>
      </c>
      <c r="F110" s="12">
        <v>19.78</v>
      </c>
      <c r="G110" s="12">
        <v>91.96</v>
      </c>
      <c r="H110" s="12">
        <v>9.1999999999999993</v>
      </c>
      <c r="I110" s="12">
        <v>10</v>
      </c>
      <c r="J110" s="12" t="s">
        <v>101</v>
      </c>
      <c r="K110" s="12">
        <v>1.24</v>
      </c>
      <c r="L110" s="12" t="s">
        <v>101</v>
      </c>
      <c r="M110" s="12">
        <v>42.4</v>
      </c>
      <c r="N110" s="12">
        <v>0.04</v>
      </c>
      <c r="O110" s="12" t="s">
        <v>101</v>
      </c>
      <c r="P110" s="12" t="s">
        <v>101</v>
      </c>
      <c r="Q110" s="15" t="s">
        <v>101</v>
      </c>
    </row>
    <row r="111" spans="1:17" s="17" customFormat="1" x14ac:dyDescent="0.3">
      <c r="A111" s="28"/>
      <c r="B111" s="21" t="s">
        <v>22</v>
      </c>
      <c r="C111" s="22"/>
      <c r="D111" s="22">
        <f t="shared" ref="D111:Q111" si="22">SUM(D105:D110)</f>
        <v>27.189999999999998</v>
      </c>
      <c r="E111" s="22">
        <f t="shared" si="22"/>
        <v>16.39</v>
      </c>
      <c r="F111" s="22">
        <f t="shared" si="22"/>
        <v>63.680000000000007</v>
      </c>
      <c r="G111" s="22">
        <f t="shared" si="22"/>
        <v>531.87</v>
      </c>
      <c r="H111" s="22">
        <f t="shared" si="22"/>
        <v>111.91</v>
      </c>
      <c r="I111" s="22">
        <f t="shared" si="22"/>
        <v>111.2</v>
      </c>
      <c r="J111" s="22">
        <f t="shared" si="22"/>
        <v>295.25</v>
      </c>
      <c r="K111" s="22">
        <f t="shared" si="22"/>
        <v>4.96</v>
      </c>
      <c r="L111" s="22">
        <f t="shared" si="22"/>
        <v>18.21</v>
      </c>
      <c r="M111" s="22">
        <f t="shared" si="22"/>
        <v>327.39999999999998</v>
      </c>
      <c r="N111" s="22">
        <f t="shared" si="22"/>
        <v>0.43</v>
      </c>
      <c r="O111" s="22">
        <f t="shared" si="22"/>
        <v>0.23</v>
      </c>
      <c r="P111" s="22">
        <f t="shared" si="22"/>
        <v>4.3499999999999996</v>
      </c>
      <c r="Q111" s="29">
        <f t="shared" si="22"/>
        <v>43.52</v>
      </c>
    </row>
    <row r="112" spans="1:17" x14ac:dyDescent="0.3">
      <c r="A112" s="16"/>
      <c r="B112" s="24" t="s">
        <v>35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4"/>
    </row>
    <row r="113" spans="1:18" s="55" customFormat="1" x14ac:dyDescent="0.3">
      <c r="A113" s="16"/>
      <c r="B113" s="20" t="s">
        <v>139</v>
      </c>
      <c r="C113" s="51">
        <v>120</v>
      </c>
      <c r="D113" s="51">
        <v>4.92</v>
      </c>
      <c r="E113" s="51">
        <v>1.8</v>
      </c>
      <c r="F113" s="51">
        <v>7.08</v>
      </c>
      <c r="G113" s="51">
        <v>68.400000000000006</v>
      </c>
      <c r="H113" s="51">
        <v>148.80000000000001</v>
      </c>
      <c r="I113" s="51">
        <v>18</v>
      </c>
      <c r="J113" s="51">
        <v>114</v>
      </c>
      <c r="K113" s="51">
        <v>0.12</v>
      </c>
      <c r="L113" s="51">
        <v>1.2E-2</v>
      </c>
      <c r="M113" s="51">
        <v>12</v>
      </c>
      <c r="N113" s="51">
        <v>0.04</v>
      </c>
      <c r="O113" s="51">
        <v>0.18</v>
      </c>
      <c r="P113" s="51">
        <v>1.44</v>
      </c>
      <c r="Q113" s="52">
        <v>0.72</v>
      </c>
    </row>
    <row r="114" spans="1:18" s="39" customFormat="1" x14ac:dyDescent="0.3">
      <c r="A114" s="35"/>
      <c r="B114" s="36" t="s">
        <v>22</v>
      </c>
      <c r="C114" s="36"/>
      <c r="D114" s="36">
        <f>SUM(D113:D113)</f>
        <v>4.92</v>
      </c>
      <c r="E114" s="36">
        <f>SUM(E113)</f>
        <v>1.8</v>
      </c>
      <c r="F114" s="36">
        <f t="shared" ref="F114:Q114" si="23">SUM(F113:F113)</f>
        <v>7.08</v>
      </c>
      <c r="G114" s="36">
        <f t="shared" si="23"/>
        <v>68.400000000000006</v>
      </c>
      <c r="H114" s="36">
        <f t="shared" si="23"/>
        <v>148.80000000000001</v>
      </c>
      <c r="I114" s="36">
        <f t="shared" si="23"/>
        <v>18</v>
      </c>
      <c r="J114" s="36">
        <f t="shared" si="23"/>
        <v>114</v>
      </c>
      <c r="K114" s="36">
        <f t="shared" si="23"/>
        <v>0.12</v>
      </c>
      <c r="L114" s="36">
        <f t="shared" si="23"/>
        <v>1.2E-2</v>
      </c>
      <c r="M114" s="36">
        <f t="shared" si="23"/>
        <v>12</v>
      </c>
      <c r="N114" s="36">
        <f t="shared" si="23"/>
        <v>0.04</v>
      </c>
      <c r="O114" s="36">
        <f t="shared" si="23"/>
        <v>0.18</v>
      </c>
      <c r="P114" s="36">
        <f t="shared" si="23"/>
        <v>1.44</v>
      </c>
      <c r="Q114" s="40">
        <f t="shared" si="23"/>
        <v>0.72</v>
      </c>
    </row>
    <row r="115" spans="1:18" s="17" customFormat="1" x14ac:dyDescent="0.3">
      <c r="A115" s="28"/>
      <c r="B115" s="21" t="s">
        <v>18</v>
      </c>
      <c r="C115" s="22"/>
      <c r="D115" s="22">
        <f t="shared" ref="D115:Q115" si="24">D111+D114</f>
        <v>32.11</v>
      </c>
      <c r="E115" s="22">
        <f t="shared" si="24"/>
        <v>18.190000000000001</v>
      </c>
      <c r="F115" s="22">
        <f t="shared" si="24"/>
        <v>70.760000000000005</v>
      </c>
      <c r="G115" s="22">
        <f t="shared" si="24"/>
        <v>600.27</v>
      </c>
      <c r="H115" s="22">
        <f t="shared" si="24"/>
        <v>260.71000000000004</v>
      </c>
      <c r="I115" s="22">
        <f t="shared" si="24"/>
        <v>129.19999999999999</v>
      </c>
      <c r="J115" s="22">
        <f t="shared" si="24"/>
        <v>409.25</v>
      </c>
      <c r="K115" s="22">
        <f t="shared" si="24"/>
        <v>5.08</v>
      </c>
      <c r="L115" s="22">
        <f t="shared" si="24"/>
        <v>18.222000000000001</v>
      </c>
      <c r="M115" s="22">
        <f t="shared" si="24"/>
        <v>339.4</v>
      </c>
      <c r="N115" s="22">
        <f t="shared" si="24"/>
        <v>0.47</v>
      </c>
      <c r="O115" s="22">
        <f t="shared" si="24"/>
        <v>0.41000000000000003</v>
      </c>
      <c r="P115" s="22">
        <f t="shared" si="24"/>
        <v>5.7899999999999991</v>
      </c>
      <c r="Q115" s="29">
        <f t="shared" si="24"/>
        <v>44.24</v>
      </c>
    </row>
    <row r="116" spans="1:18" x14ac:dyDescent="0.3">
      <c r="A116" s="71" t="s">
        <v>30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3"/>
    </row>
    <row r="117" spans="1:18" x14ac:dyDescent="0.3">
      <c r="A117" s="16"/>
      <c r="B117" s="19" t="s">
        <v>16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6"/>
    </row>
    <row r="118" spans="1:18" ht="26.4" x14ac:dyDescent="0.3">
      <c r="A118" s="16" t="s">
        <v>66</v>
      </c>
      <c r="B118" s="20" t="s">
        <v>45</v>
      </c>
      <c r="C118" s="12">
        <v>60</v>
      </c>
      <c r="D118" s="12">
        <v>0.88</v>
      </c>
      <c r="E118" s="12">
        <v>3.75</v>
      </c>
      <c r="F118" s="12">
        <v>13.12</v>
      </c>
      <c r="G118" s="12">
        <v>58</v>
      </c>
      <c r="H118" s="12">
        <v>22.13</v>
      </c>
      <c r="I118" s="12">
        <v>12.88</v>
      </c>
      <c r="J118" s="12">
        <v>25.38</v>
      </c>
      <c r="K118" s="12">
        <v>0.08</v>
      </c>
      <c r="L118" s="12" t="s">
        <v>101</v>
      </c>
      <c r="M118" s="12">
        <v>1.17</v>
      </c>
      <c r="N118" s="12">
        <v>0.01</v>
      </c>
      <c r="O118" s="12">
        <v>1.67</v>
      </c>
      <c r="P118" s="12">
        <v>0.11</v>
      </c>
      <c r="Q118" s="15">
        <v>4.12</v>
      </c>
    </row>
    <row r="119" spans="1:18" ht="26.4" x14ac:dyDescent="0.3">
      <c r="A119" s="16" t="s">
        <v>113</v>
      </c>
      <c r="B119" s="20" t="s">
        <v>114</v>
      </c>
      <c r="C119" s="12" t="s">
        <v>49</v>
      </c>
      <c r="D119" s="12">
        <v>7.24</v>
      </c>
      <c r="E119" s="12">
        <v>12.89</v>
      </c>
      <c r="F119" s="12">
        <v>8.92</v>
      </c>
      <c r="G119" s="12">
        <v>189</v>
      </c>
      <c r="H119" s="12">
        <v>139.4</v>
      </c>
      <c r="I119" s="12">
        <v>83</v>
      </c>
      <c r="J119" s="12">
        <v>197.1</v>
      </c>
      <c r="K119" s="12">
        <v>3.1</v>
      </c>
      <c r="L119" s="12" t="s">
        <v>40</v>
      </c>
      <c r="M119" s="12">
        <v>813.4</v>
      </c>
      <c r="N119" s="12">
        <v>0.28999999999999998</v>
      </c>
      <c r="O119" s="12">
        <v>0.19</v>
      </c>
      <c r="P119" s="12">
        <v>3.34</v>
      </c>
      <c r="Q119" s="15">
        <v>41.5</v>
      </c>
    </row>
    <row r="120" spans="1:18" s="9" customFormat="1" ht="39.6" x14ac:dyDescent="0.3">
      <c r="A120" s="16" t="s">
        <v>131</v>
      </c>
      <c r="B120" s="20" t="s">
        <v>132</v>
      </c>
      <c r="C120" s="43">
        <v>125</v>
      </c>
      <c r="D120" s="43">
        <v>12.18</v>
      </c>
      <c r="E120" s="43">
        <v>14.33</v>
      </c>
      <c r="F120" s="43">
        <v>20.7</v>
      </c>
      <c r="G120" s="43">
        <v>396</v>
      </c>
      <c r="H120" s="43">
        <v>265.68</v>
      </c>
      <c r="I120" s="43">
        <v>18.29</v>
      </c>
      <c r="J120" s="43">
        <v>186.19</v>
      </c>
      <c r="K120" s="43">
        <v>1.1100000000000001</v>
      </c>
      <c r="L120" s="43">
        <v>103.68</v>
      </c>
      <c r="M120" s="43">
        <v>55.63</v>
      </c>
      <c r="N120" s="43">
        <v>7.0000000000000007E-2</v>
      </c>
      <c r="O120" s="43">
        <v>0.12</v>
      </c>
      <c r="P120" s="43">
        <v>0.56000000000000005</v>
      </c>
      <c r="Q120" s="44">
        <v>0.2</v>
      </c>
    </row>
    <row r="121" spans="1:18" s="55" customFormat="1" ht="26.4" x14ac:dyDescent="0.3">
      <c r="A121" s="16" t="s">
        <v>137</v>
      </c>
      <c r="B121" s="20" t="s">
        <v>135</v>
      </c>
      <c r="C121" s="51" t="s">
        <v>136</v>
      </c>
      <c r="D121" s="51">
        <v>0</v>
      </c>
      <c r="E121" s="51">
        <v>0</v>
      </c>
      <c r="F121" s="51">
        <v>0.2</v>
      </c>
      <c r="G121" s="51">
        <v>2</v>
      </c>
      <c r="H121" s="51">
        <v>7.8</v>
      </c>
      <c r="I121" s="51">
        <v>5.2</v>
      </c>
      <c r="J121" s="51">
        <v>9.6999999999999993</v>
      </c>
      <c r="K121" s="51">
        <v>0.9</v>
      </c>
      <c r="L121" s="51" t="s">
        <v>101</v>
      </c>
      <c r="M121" s="51" t="s">
        <v>101</v>
      </c>
      <c r="N121" s="51" t="s">
        <v>101</v>
      </c>
      <c r="O121" s="51" t="s">
        <v>101</v>
      </c>
      <c r="P121" s="51" t="s">
        <v>101</v>
      </c>
      <c r="Q121" s="52">
        <v>2.9</v>
      </c>
    </row>
    <row r="122" spans="1:18" ht="26.4" x14ac:dyDescent="0.3">
      <c r="A122" s="16"/>
      <c r="B122" s="20" t="s">
        <v>43</v>
      </c>
      <c r="C122" s="12">
        <v>40</v>
      </c>
      <c r="D122" s="12">
        <v>2.11</v>
      </c>
      <c r="E122" s="12">
        <v>0.44</v>
      </c>
      <c r="F122" s="12">
        <v>19.78</v>
      </c>
      <c r="G122" s="12">
        <v>91.96</v>
      </c>
      <c r="H122" s="12">
        <v>9.1999999999999993</v>
      </c>
      <c r="I122" s="12">
        <v>10</v>
      </c>
      <c r="J122" s="12" t="s">
        <v>101</v>
      </c>
      <c r="K122" s="12">
        <v>1.24</v>
      </c>
      <c r="L122" s="12" t="s">
        <v>101</v>
      </c>
      <c r="M122" s="12">
        <v>42.4</v>
      </c>
      <c r="N122" s="12">
        <v>0.04</v>
      </c>
      <c r="O122" s="12" t="s">
        <v>101</v>
      </c>
      <c r="P122" s="12" t="s">
        <v>101</v>
      </c>
      <c r="Q122" s="15" t="s">
        <v>101</v>
      </c>
    </row>
    <row r="123" spans="1:18" s="39" customFormat="1" x14ac:dyDescent="0.3">
      <c r="A123" s="35"/>
      <c r="B123" s="36" t="s">
        <v>22</v>
      </c>
      <c r="C123" s="37"/>
      <c r="D123" s="37">
        <f t="shared" ref="D123:Q123" si="25">SUM(D118:D122)</f>
        <v>22.41</v>
      </c>
      <c r="E123" s="37">
        <f t="shared" si="25"/>
        <v>31.41</v>
      </c>
      <c r="F123" s="37">
        <f t="shared" si="25"/>
        <v>62.72</v>
      </c>
      <c r="G123" s="37">
        <f t="shared" si="25"/>
        <v>736.96</v>
      </c>
      <c r="H123" s="37">
        <f t="shared" si="25"/>
        <v>444.21000000000004</v>
      </c>
      <c r="I123" s="37">
        <f t="shared" si="25"/>
        <v>129.37</v>
      </c>
      <c r="J123" s="37">
        <f t="shared" si="25"/>
        <v>418.36999999999995</v>
      </c>
      <c r="K123" s="37">
        <f t="shared" si="25"/>
        <v>6.4300000000000006</v>
      </c>
      <c r="L123" s="37">
        <f t="shared" si="25"/>
        <v>103.68</v>
      </c>
      <c r="M123" s="37">
        <f t="shared" si="25"/>
        <v>912.59999999999991</v>
      </c>
      <c r="N123" s="37">
        <f t="shared" si="25"/>
        <v>0.41</v>
      </c>
      <c r="O123" s="37">
        <f t="shared" si="25"/>
        <v>1.98</v>
      </c>
      <c r="P123" s="37">
        <f t="shared" si="25"/>
        <v>4.01</v>
      </c>
      <c r="Q123" s="38">
        <f t="shared" si="25"/>
        <v>48.72</v>
      </c>
    </row>
    <row r="124" spans="1:18" x14ac:dyDescent="0.3">
      <c r="A124" s="16"/>
      <c r="B124" s="19" t="s">
        <v>35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4"/>
    </row>
    <row r="125" spans="1:18" ht="26.4" x14ac:dyDescent="0.3">
      <c r="A125" s="16"/>
      <c r="B125" s="20" t="s">
        <v>138</v>
      </c>
      <c r="C125" s="50">
        <v>200</v>
      </c>
      <c r="D125" s="51">
        <v>1</v>
      </c>
      <c r="E125" s="51" t="s">
        <v>101</v>
      </c>
      <c r="F125" s="51">
        <v>23</v>
      </c>
      <c r="G125" s="51">
        <v>92</v>
      </c>
      <c r="H125" s="51">
        <v>16</v>
      </c>
      <c r="I125" s="51">
        <v>10</v>
      </c>
      <c r="J125" s="51">
        <v>14</v>
      </c>
      <c r="K125" s="51">
        <v>0.2</v>
      </c>
      <c r="L125" s="51" t="s">
        <v>101</v>
      </c>
      <c r="M125" s="51" t="s">
        <v>101</v>
      </c>
      <c r="N125" s="51" t="s">
        <v>101</v>
      </c>
      <c r="O125" s="51" t="s">
        <v>101</v>
      </c>
      <c r="P125" s="51" t="s">
        <v>101</v>
      </c>
      <c r="Q125" s="52">
        <v>1.8</v>
      </c>
      <c r="R125" s="55"/>
    </row>
    <row r="126" spans="1:18" s="39" customFormat="1" x14ac:dyDescent="0.3">
      <c r="A126" s="35"/>
      <c r="B126" s="36" t="s">
        <v>22</v>
      </c>
      <c r="C126" s="36"/>
      <c r="D126" s="36">
        <f t="shared" ref="D126:Q126" si="26">SUM(D125:D125)</f>
        <v>1</v>
      </c>
      <c r="E126" s="36">
        <f t="shared" si="26"/>
        <v>0</v>
      </c>
      <c r="F126" s="36">
        <f t="shared" si="26"/>
        <v>23</v>
      </c>
      <c r="G126" s="36">
        <f t="shared" si="26"/>
        <v>92</v>
      </c>
      <c r="H126" s="36">
        <f t="shared" si="26"/>
        <v>16</v>
      </c>
      <c r="I126" s="36">
        <f t="shared" si="26"/>
        <v>10</v>
      </c>
      <c r="J126" s="36">
        <f t="shared" si="26"/>
        <v>14</v>
      </c>
      <c r="K126" s="36">
        <f t="shared" si="26"/>
        <v>0.2</v>
      </c>
      <c r="L126" s="36">
        <f t="shared" si="26"/>
        <v>0</v>
      </c>
      <c r="M126" s="36">
        <f t="shared" si="26"/>
        <v>0</v>
      </c>
      <c r="N126" s="36">
        <f t="shared" si="26"/>
        <v>0</v>
      </c>
      <c r="O126" s="36">
        <f t="shared" si="26"/>
        <v>0</v>
      </c>
      <c r="P126" s="36">
        <f t="shared" si="26"/>
        <v>0</v>
      </c>
      <c r="Q126" s="40">
        <f t="shared" si="26"/>
        <v>1.8</v>
      </c>
    </row>
    <row r="127" spans="1:18" s="17" customFormat="1" x14ac:dyDescent="0.3">
      <c r="A127" s="28"/>
      <c r="B127" s="21" t="s">
        <v>18</v>
      </c>
      <c r="C127" s="22"/>
      <c r="D127" s="22">
        <f t="shared" ref="D127:Q127" si="27">D123+D126</f>
        <v>23.41</v>
      </c>
      <c r="E127" s="22">
        <f t="shared" si="27"/>
        <v>31.41</v>
      </c>
      <c r="F127" s="22">
        <f t="shared" si="27"/>
        <v>85.72</v>
      </c>
      <c r="G127" s="22">
        <f t="shared" si="27"/>
        <v>828.96</v>
      </c>
      <c r="H127" s="22">
        <f t="shared" si="27"/>
        <v>460.21000000000004</v>
      </c>
      <c r="I127" s="22">
        <f t="shared" si="27"/>
        <v>139.37</v>
      </c>
      <c r="J127" s="22">
        <f t="shared" si="27"/>
        <v>432.36999999999995</v>
      </c>
      <c r="K127" s="22">
        <f t="shared" si="27"/>
        <v>6.6300000000000008</v>
      </c>
      <c r="L127" s="22">
        <f t="shared" si="27"/>
        <v>103.68</v>
      </c>
      <c r="M127" s="22">
        <f t="shared" si="27"/>
        <v>912.59999999999991</v>
      </c>
      <c r="N127" s="22">
        <f t="shared" si="27"/>
        <v>0.41</v>
      </c>
      <c r="O127" s="22">
        <f t="shared" si="27"/>
        <v>1.98</v>
      </c>
      <c r="P127" s="22">
        <f t="shared" si="27"/>
        <v>4.01</v>
      </c>
      <c r="Q127" s="29">
        <f t="shared" si="27"/>
        <v>50.519999999999996</v>
      </c>
    </row>
    <row r="128" spans="1:18" x14ac:dyDescent="0.3">
      <c r="A128" s="71" t="s">
        <v>31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3"/>
    </row>
    <row r="129" spans="1:17" x14ac:dyDescent="0.3">
      <c r="A129" s="16"/>
      <c r="B129" s="24" t="s">
        <v>16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6"/>
    </row>
    <row r="130" spans="1:17" ht="26.4" x14ac:dyDescent="0.3">
      <c r="A130" s="16" t="s">
        <v>75</v>
      </c>
      <c r="B130" s="14" t="s">
        <v>115</v>
      </c>
      <c r="C130" s="12">
        <v>25</v>
      </c>
      <c r="D130" s="12">
        <v>0.28000000000000003</v>
      </c>
      <c r="E130" s="12">
        <v>0.88</v>
      </c>
      <c r="F130" s="12">
        <v>0.95</v>
      </c>
      <c r="G130" s="12">
        <v>5.5</v>
      </c>
      <c r="H130" s="12">
        <v>3.5</v>
      </c>
      <c r="I130" s="12">
        <v>5</v>
      </c>
      <c r="J130" s="12">
        <v>6.5</v>
      </c>
      <c r="K130" s="12">
        <v>0.23</v>
      </c>
      <c r="L130" s="12" t="s">
        <v>40</v>
      </c>
      <c r="M130" s="12">
        <v>33.25</v>
      </c>
      <c r="N130" s="12">
        <v>0.02</v>
      </c>
      <c r="O130" s="12">
        <v>0.01</v>
      </c>
      <c r="P130" s="12">
        <v>0.13</v>
      </c>
      <c r="Q130" s="15">
        <v>4.38</v>
      </c>
    </row>
    <row r="131" spans="1:17" ht="26.4" x14ac:dyDescent="0.3">
      <c r="A131" s="16" t="s">
        <v>116</v>
      </c>
      <c r="B131" s="20" t="s">
        <v>117</v>
      </c>
      <c r="C131" s="12" t="s">
        <v>49</v>
      </c>
      <c r="D131" s="12">
        <v>11.64</v>
      </c>
      <c r="E131" s="12">
        <v>4.0199999999999996</v>
      </c>
      <c r="F131" s="12">
        <v>16</v>
      </c>
      <c r="G131" s="12">
        <v>154.35</v>
      </c>
      <c r="H131" s="12">
        <v>8.25</v>
      </c>
      <c r="I131" s="12">
        <v>27.25</v>
      </c>
      <c r="J131" s="12">
        <v>15.4</v>
      </c>
      <c r="K131" s="12">
        <v>36.75</v>
      </c>
      <c r="L131" s="12">
        <v>0.73</v>
      </c>
      <c r="M131" s="12">
        <v>1.218</v>
      </c>
      <c r="N131" s="12">
        <v>10.5</v>
      </c>
      <c r="O131" s="12">
        <v>0.05</v>
      </c>
      <c r="P131" s="12">
        <v>0.02</v>
      </c>
      <c r="Q131" s="15">
        <v>0.95</v>
      </c>
    </row>
    <row r="132" spans="1:17" ht="26.4" x14ac:dyDescent="0.3">
      <c r="A132" s="16" t="s">
        <v>118</v>
      </c>
      <c r="B132" s="20" t="s">
        <v>119</v>
      </c>
      <c r="C132" s="12">
        <v>150</v>
      </c>
      <c r="D132" s="12">
        <v>21.08</v>
      </c>
      <c r="E132" s="12">
        <v>21.13</v>
      </c>
      <c r="F132" s="12">
        <v>34.44</v>
      </c>
      <c r="G132" s="12">
        <v>408</v>
      </c>
      <c r="H132" s="12" t="s">
        <v>101</v>
      </c>
      <c r="I132" s="12" t="s">
        <v>101</v>
      </c>
      <c r="J132" s="12" t="s">
        <v>101</v>
      </c>
      <c r="K132" s="12">
        <v>20.74</v>
      </c>
      <c r="L132" s="12">
        <v>334.23</v>
      </c>
      <c r="M132" s="12" t="s">
        <v>101</v>
      </c>
      <c r="N132" s="12">
        <v>291.60000000000002</v>
      </c>
      <c r="O132" s="12">
        <v>66.2</v>
      </c>
      <c r="P132" s="12">
        <v>31.41</v>
      </c>
      <c r="Q132" s="15">
        <v>1.28</v>
      </c>
    </row>
    <row r="133" spans="1:17" ht="26.4" x14ac:dyDescent="0.3">
      <c r="A133" s="16" t="s">
        <v>137</v>
      </c>
      <c r="B133" s="20" t="s">
        <v>135</v>
      </c>
      <c r="C133" s="51" t="s">
        <v>136</v>
      </c>
      <c r="D133" s="51">
        <v>0</v>
      </c>
      <c r="E133" s="51">
        <v>0</v>
      </c>
      <c r="F133" s="51">
        <v>0.2</v>
      </c>
      <c r="G133" s="51">
        <v>2</v>
      </c>
      <c r="H133" s="51">
        <v>7.8</v>
      </c>
      <c r="I133" s="51">
        <v>5.2</v>
      </c>
      <c r="J133" s="51">
        <v>9.6999999999999993</v>
      </c>
      <c r="K133" s="51">
        <v>0.9</v>
      </c>
      <c r="L133" s="51" t="s">
        <v>101</v>
      </c>
      <c r="M133" s="51" t="s">
        <v>101</v>
      </c>
      <c r="N133" s="51" t="s">
        <v>101</v>
      </c>
      <c r="O133" s="51" t="s">
        <v>101</v>
      </c>
      <c r="P133" s="51" t="s">
        <v>101</v>
      </c>
      <c r="Q133" s="52">
        <v>2.9</v>
      </c>
    </row>
    <row r="134" spans="1:17" ht="26.4" x14ac:dyDescent="0.3">
      <c r="A134" s="16"/>
      <c r="B134" s="20" t="s">
        <v>43</v>
      </c>
      <c r="C134" s="12">
        <v>40</v>
      </c>
      <c r="D134" s="12">
        <v>2.11</v>
      </c>
      <c r="E134" s="12">
        <v>0.44</v>
      </c>
      <c r="F134" s="12">
        <v>19.78</v>
      </c>
      <c r="G134" s="12">
        <v>91.96</v>
      </c>
      <c r="H134" s="12">
        <v>9.1999999999999993</v>
      </c>
      <c r="I134" s="12">
        <v>10</v>
      </c>
      <c r="J134" s="12" t="s">
        <v>101</v>
      </c>
      <c r="K134" s="12">
        <v>1.24</v>
      </c>
      <c r="L134" s="12" t="s">
        <v>101</v>
      </c>
      <c r="M134" s="12">
        <v>42.4</v>
      </c>
      <c r="N134" s="12">
        <v>0.04</v>
      </c>
      <c r="O134" s="12" t="s">
        <v>101</v>
      </c>
      <c r="P134" s="12" t="s">
        <v>101</v>
      </c>
      <c r="Q134" s="15" t="s">
        <v>101</v>
      </c>
    </row>
    <row r="135" spans="1:17" s="39" customFormat="1" x14ac:dyDescent="0.3">
      <c r="A135" s="35"/>
      <c r="B135" s="36" t="s">
        <v>22</v>
      </c>
      <c r="C135" s="36"/>
      <c r="D135" s="36">
        <f t="shared" ref="D135:O135" si="28">SUM(D130:D134)</f>
        <v>35.11</v>
      </c>
      <c r="E135" s="36">
        <f t="shared" si="28"/>
        <v>26.47</v>
      </c>
      <c r="F135" s="36">
        <f t="shared" si="28"/>
        <v>71.37</v>
      </c>
      <c r="G135" s="36">
        <f t="shared" si="28"/>
        <v>661.81000000000006</v>
      </c>
      <c r="H135" s="41">
        <f t="shared" si="28"/>
        <v>28.75</v>
      </c>
      <c r="I135" s="36">
        <f t="shared" si="28"/>
        <v>47.45</v>
      </c>
      <c r="J135" s="36">
        <f t="shared" si="28"/>
        <v>31.599999999999998</v>
      </c>
      <c r="K135" s="36">
        <f t="shared" si="28"/>
        <v>59.86</v>
      </c>
      <c r="L135" s="36">
        <f t="shared" si="28"/>
        <v>334.96000000000004</v>
      </c>
      <c r="M135" s="36">
        <f t="shared" si="28"/>
        <v>76.867999999999995</v>
      </c>
      <c r="N135" s="36">
        <f t="shared" si="28"/>
        <v>302.16000000000003</v>
      </c>
      <c r="O135" s="36">
        <f t="shared" si="28"/>
        <v>66.260000000000005</v>
      </c>
      <c r="P135" s="36">
        <v>9</v>
      </c>
      <c r="Q135" s="40">
        <f>SUM(Q130:Q134)</f>
        <v>9.51</v>
      </c>
    </row>
    <row r="136" spans="1:17" x14ac:dyDescent="0.3">
      <c r="A136" s="16"/>
      <c r="B136" s="24" t="s">
        <v>35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6"/>
    </row>
    <row r="137" spans="1:17" ht="26.4" x14ac:dyDescent="0.3">
      <c r="A137" s="16" t="s">
        <v>63</v>
      </c>
      <c r="B137" s="20" t="s">
        <v>129</v>
      </c>
      <c r="C137" s="12">
        <v>180</v>
      </c>
      <c r="D137" s="12">
        <v>0.36</v>
      </c>
      <c r="E137" s="12">
        <v>0.36</v>
      </c>
      <c r="F137" s="12">
        <v>8.82</v>
      </c>
      <c r="G137" s="12">
        <v>42.3</v>
      </c>
      <c r="H137" s="12">
        <v>14.4</v>
      </c>
      <c r="I137" s="12">
        <v>8.1</v>
      </c>
      <c r="J137" s="12">
        <v>9.9</v>
      </c>
      <c r="K137" s="12">
        <v>1.98</v>
      </c>
      <c r="L137" s="12" t="s">
        <v>101</v>
      </c>
      <c r="M137" s="12">
        <v>4.5</v>
      </c>
      <c r="N137" s="12">
        <v>0.03</v>
      </c>
      <c r="O137" s="12">
        <v>0.03</v>
      </c>
      <c r="P137" s="12">
        <v>0.27</v>
      </c>
      <c r="Q137" s="15">
        <v>9</v>
      </c>
    </row>
    <row r="138" spans="1:17" s="39" customFormat="1" ht="20.25" customHeight="1" x14ac:dyDescent="0.3">
      <c r="A138" s="35"/>
      <c r="B138" s="36" t="s">
        <v>22</v>
      </c>
      <c r="C138" s="37"/>
      <c r="D138" s="37">
        <f t="shared" ref="D138:Q138" si="29">SUM(D137:D137)</f>
        <v>0.36</v>
      </c>
      <c r="E138" s="37">
        <f t="shared" si="29"/>
        <v>0.36</v>
      </c>
      <c r="F138" s="37">
        <f t="shared" si="29"/>
        <v>8.82</v>
      </c>
      <c r="G138" s="37">
        <f t="shared" si="29"/>
        <v>42.3</v>
      </c>
      <c r="H138" s="37">
        <f t="shared" si="29"/>
        <v>14.4</v>
      </c>
      <c r="I138" s="37">
        <f t="shared" si="29"/>
        <v>8.1</v>
      </c>
      <c r="J138" s="37">
        <f t="shared" si="29"/>
        <v>9.9</v>
      </c>
      <c r="K138" s="37">
        <f t="shared" si="29"/>
        <v>1.98</v>
      </c>
      <c r="L138" s="37">
        <f t="shared" si="29"/>
        <v>0</v>
      </c>
      <c r="M138" s="37">
        <f t="shared" si="29"/>
        <v>4.5</v>
      </c>
      <c r="N138" s="37">
        <f t="shared" si="29"/>
        <v>0.03</v>
      </c>
      <c r="O138" s="37">
        <f t="shared" si="29"/>
        <v>0.03</v>
      </c>
      <c r="P138" s="37">
        <f t="shared" si="29"/>
        <v>0.27</v>
      </c>
      <c r="Q138" s="38">
        <f t="shared" si="29"/>
        <v>9</v>
      </c>
    </row>
    <row r="139" spans="1:17" s="17" customFormat="1" ht="15" thickBot="1" x14ac:dyDescent="0.35">
      <c r="A139" s="31"/>
      <c r="B139" s="32" t="s">
        <v>18</v>
      </c>
      <c r="C139" s="33"/>
      <c r="D139" s="33">
        <f t="shared" ref="D139:Q139" si="30">D135+D138</f>
        <v>35.47</v>
      </c>
      <c r="E139" s="33">
        <f t="shared" si="30"/>
        <v>26.83</v>
      </c>
      <c r="F139" s="33">
        <f t="shared" si="30"/>
        <v>80.19</v>
      </c>
      <c r="G139" s="33">
        <f t="shared" si="30"/>
        <v>704.11</v>
      </c>
      <c r="H139" s="33">
        <f t="shared" si="30"/>
        <v>43.15</v>
      </c>
      <c r="I139" s="33">
        <f t="shared" si="30"/>
        <v>55.550000000000004</v>
      </c>
      <c r="J139" s="33">
        <f t="shared" si="30"/>
        <v>41.5</v>
      </c>
      <c r="K139" s="33">
        <f t="shared" si="30"/>
        <v>61.839999999999996</v>
      </c>
      <c r="L139" s="33">
        <f t="shared" si="30"/>
        <v>334.96000000000004</v>
      </c>
      <c r="M139" s="33">
        <f t="shared" si="30"/>
        <v>81.367999999999995</v>
      </c>
      <c r="N139" s="33">
        <f t="shared" si="30"/>
        <v>302.19</v>
      </c>
      <c r="O139" s="33">
        <f t="shared" si="30"/>
        <v>66.290000000000006</v>
      </c>
      <c r="P139" s="33">
        <f t="shared" si="30"/>
        <v>9.27</v>
      </c>
      <c r="Q139" s="34">
        <f t="shared" si="30"/>
        <v>18.509999999999998</v>
      </c>
    </row>
    <row r="140" spans="1:17" s="17" customFormat="1" x14ac:dyDescent="0.3">
      <c r="A140" s="48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</row>
    <row r="141" spans="1:17" s="17" customFormat="1" x14ac:dyDescent="0.3">
      <c r="A141" s="48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</row>
    <row r="142" spans="1:17" s="17" customFormat="1" x14ac:dyDescent="0.3">
      <c r="A142" s="48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</row>
    <row r="143" spans="1:17" s="17" customFormat="1" x14ac:dyDescent="0.3">
      <c r="A143" s="48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</row>
    <row r="144" spans="1:17" s="17" customFormat="1" x14ac:dyDescent="0.3">
      <c r="A144" s="48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</row>
    <row r="145" spans="1:17" s="17" customFormat="1" x14ac:dyDescent="0.3">
      <c r="A145" s="48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</row>
    <row r="146" spans="1:17" s="17" customFormat="1" x14ac:dyDescent="0.3">
      <c r="A146" s="48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</row>
    <row r="147" spans="1:17" s="17" customFormat="1" x14ac:dyDescent="0.3">
      <c r="A147" s="48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</row>
    <row r="148" spans="1:17" s="17" customFormat="1" x14ac:dyDescent="0.3">
      <c r="A148" s="48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</row>
    <row r="149" spans="1:17" s="17" customFormat="1" x14ac:dyDescent="0.3">
      <c r="A149" s="48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</row>
    <row r="150" spans="1:17" s="17" customFormat="1" x14ac:dyDescent="0.3">
      <c r="A150" s="48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</row>
    <row r="151" spans="1:17" s="17" customFormat="1" x14ac:dyDescent="0.3">
      <c r="A151" s="48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</row>
    <row r="152" spans="1:17" s="17" customFormat="1" x14ac:dyDescent="0.3">
      <c r="A152" s="48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</row>
    <row r="153" spans="1:17" s="17" customFormat="1" x14ac:dyDescent="0.3">
      <c r="A153" s="48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</row>
    <row r="154" spans="1:17" s="17" customFormat="1" x14ac:dyDescent="0.3">
      <c r="A154" s="48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</row>
    <row r="155" spans="1:17" s="17" customFormat="1" x14ac:dyDescent="0.3">
      <c r="A155" s="48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</row>
    <row r="156" spans="1:17" x14ac:dyDescent="0.3">
      <c r="A156" s="4"/>
    </row>
    <row r="157" spans="1:17" ht="15" thickBot="1" x14ac:dyDescent="0.35">
      <c r="A157" s="69" t="s">
        <v>32</v>
      </c>
      <c r="B157" s="70"/>
      <c r="C157" s="70"/>
      <c r="D157" s="70"/>
      <c r="E157" s="70"/>
      <c r="F157" s="70"/>
      <c r="G157" s="70"/>
    </row>
    <row r="158" spans="1:17" ht="15" customHeight="1" thickBot="1" x14ac:dyDescent="0.35">
      <c r="A158" s="79" t="s">
        <v>33</v>
      </c>
      <c r="B158" s="60" t="s">
        <v>2</v>
      </c>
      <c r="C158" s="61"/>
      <c r="D158" s="61"/>
      <c r="E158" s="62"/>
      <c r="F158" s="60" t="s">
        <v>84</v>
      </c>
      <c r="G158" s="61"/>
      <c r="H158" s="61"/>
      <c r="I158" s="62"/>
      <c r="J158" s="60" t="s">
        <v>83</v>
      </c>
      <c r="K158" s="61"/>
      <c r="L158" s="61"/>
      <c r="M158" s="61"/>
      <c r="N158" s="61"/>
      <c r="O158" s="62"/>
    </row>
    <row r="159" spans="1:17" ht="42.6" customHeight="1" thickBot="1" x14ac:dyDescent="0.35">
      <c r="A159" s="80"/>
      <c r="B159" s="5" t="s">
        <v>5</v>
      </c>
      <c r="C159" s="5" t="s">
        <v>6</v>
      </c>
      <c r="D159" s="5" t="s">
        <v>7</v>
      </c>
      <c r="E159" s="5" t="s">
        <v>8</v>
      </c>
      <c r="F159" s="5" t="s">
        <v>85</v>
      </c>
      <c r="G159" s="5" t="s">
        <v>86</v>
      </c>
      <c r="H159" s="5" t="s">
        <v>87</v>
      </c>
      <c r="I159" s="5" t="s">
        <v>88</v>
      </c>
      <c r="J159" s="5" t="s">
        <v>124</v>
      </c>
      <c r="K159" s="5" t="s">
        <v>120</v>
      </c>
      <c r="L159" s="5" t="s">
        <v>121</v>
      </c>
      <c r="M159" s="5" t="s">
        <v>122</v>
      </c>
      <c r="N159" s="5" t="s">
        <v>123</v>
      </c>
      <c r="O159" s="5" t="s">
        <v>13</v>
      </c>
    </row>
    <row r="160" spans="1:17" ht="15" thickBot="1" x14ac:dyDescent="0.35">
      <c r="A160" s="6">
        <v>1</v>
      </c>
      <c r="B160" s="2">
        <v>26.35</v>
      </c>
      <c r="C160" s="2">
        <v>17.55</v>
      </c>
      <c r="D160" s="2">
        <v>80.56</v>
      </c>
      <c r="E160" s="2">
        <v>583.82000000000005</v>
      </c>
      <c r="F160" s="2">
        <v>142.31</v>
      </c>
      <c r="G160" s="2">
        <v>101.73</v>
      </c>
      <c r="H160" s="2">
        <v>404.25</v>
      </c>
      <c r="I160" s="2">
        <v>5.19</v>
      </c>
      <c r="J160" s="2">
        <v>8.2100000000000009</v>
      </c>
      <c r="K160" s="2">
        <v>336</v>
      </c>
      <c r="L160" s="2">
        <v>0.63</v>
      </c>
      <c r="M160" s="2">
        <v>0.56999999999999995</v>
      </c>
      <c r="N160" s="2">
        <v>3.6</v>
      </c>
      <c r="O160" s="2">
        <v>43.4</v>
      </c>
    </row>
    <row r="161" spans="1:15" ht="15" thickBot="1" x14ac:dyDescent="0.35">
      <c r="A161" s="6">
        <v>2</v>
      </c>
      <c r="B161" s="3">
        <v>30.41</v>
      </c>
      <c r="C161" s="3">
        <v>25.95</v>
      </c>
      <c r="D161" s="3">
        <v>136.75</v>
      </c>
      <c r="E161" s="3">
        <v>892.96</v>
      </c>
      <c r="F161" s="3">
        <v>468.44</v>
      </c>
      <c r="G161" s="3">
        <v>108.83</v>
      </c>
      <c r="H161" s="3">
        <v>376.58</v>
      </c>
      <c r="I161" s="3">
        <v>28.22</v>
      </c>
      <c r="J161" s="3">
        <v>50.9</v>
      </c>
      <c r="K161" s="3">
        <v>389.6</v>
      </c>
      <c r="L161" s="3">
        <v>1.19</v>
      </c>
      <c r="M161" s="3">
        <v>2.83</v>
      </c>
      <c r="N161" s="3">
        <v>4.26</v>
      </c>
      <c r="O161" s="3">
        <v>141</v>
      </c>
    </row>
    <row r="162" spans="1:15" ht="15" thickBot="1" x14ac:dyDescent="0.35">
      <c r="A162" s="6">
        <v>3</v>
      </c>
      <c r="B162" s="3">
        <v>26.76</v>
      </c>
      <c r="C162" s="3">
        <v>32.43</v>
      </c>
      <c r="D162" s="3">
        <v>72.099999999999994</v>
      </c>
      <c r="E162" s="3">
        <v>681.36</v>
      </c>
      <c r="F162" s="3">
        <v>229.25</v>
      </c>
      <c r="G162" s="3">
        <v>98.96</v>
      </c>
      <c r="H162" s="3">
        <v>307.91000000000003</v>
      </c>
      <c r="I162" s="3">
        <v>22.82</v>
      </c>
      <c r="J162" s="3">
        <v>30.302</v>
      </c>
      <c r="K162" s="3">
        <v>650.70000000000005</v>
      </c>
      <c r="L162" s="3">
        <v>5.45</v>
      </c>
      <c r="M162" s="3">
        <v>0.84</v>
      </c>
      <c r="N162" s="3">
        <v>5.65</v>
      </c>
      <c r="O162" s="3">
        <v>60.1</v>
      </c>
    </row>
    <row r="163" spans="1:15" ht="15" thickBot="1" x14ac:dyDescent="0.35">
      <c r="A163" s="6">
        <v>4</v>
      </c>
      <c r="B163" s="3">
        <v>15.44</v>
      </c>
      <c r="C163" s="3">
        <v>8.75</v>
      </c>
      <c r="D163" s="3">
        <v>83.23</v>
      </c>
      <c r="E163" s="3">
        <v>571.96</v>
      </c>
      <c r="F163" s="3">
        <v>114.23</v>
      </c>
      <c r="G163" s="3">
        <v>79.55</v>
      </c>
      <c r="H163" s="3">
        <v>150.52000000000001</v>
      </c>
      <c r="I163" s="3">
        <v>4.67</v>
      </c>
      <c r="J163" s="3">
        <v>21</v>
      </c>
      <c r="K163" s="3">
        <v>421.5</v>
      </c>
      <c r="L163" s="3">
        <v>0.49</v>
      </c>
      <c r="M163" s="3">
        <v>0.5</v>
      </c>
      <c r="N163" s="3">
        <v>1.83</v>
      </c>
      <c r="O163" s="3">
        <v>35.9</v>
      </c>
    </row>
    <row r="164" spans="1:15" ht="15" thickBot="1" x14ac:dyDescent="0.35">
      <c r="A164" s="6">
        <v>5</v>
      </c>
      <c r="B164" s="3">
        <v>19.399999999999999</v>
      </c>
      <c r="C164" s="3">
        <v>23.28</v>
      </c>
      <c r="D164" s="3">
        <v>83.34</v>
      </c>
      <c r="E164" s="3">
        <v>615.91999999999996</v>
      </c>
      <c r="F164" s="3">
        <v>176.07</v>
      </c>
      <c r="G164" s="3">
        <v>132.30000000000001</v>
      </c>
      <c r="H164" s="3">
        <v>156.96</v>
      </c>
      <c r="I164" s="3">
        <v>6.72</v>
      </c>
      <c r="J164" s="3">
        <v>1236.2</v>
      </c>
      <c r="K164" s="3">
        <v>200.9</v>
      </c>
      <c r="L164" s="3">
        <v>0.40100000000000002</v>
      </c>
      <c r="M164" s="3">
        <v>0.66400000000000003</v>
      </c>
      <c r="N164" s="3">
        <v>3.54</v>
      </c>
      <c r="O164" s="3">
        <v>56.1</v>
      </c>
    </row>
    <row r="165" spans="1:15" ht="15" thickBot="1" x14ac:dyDescent="0.35">
      <c r="A165" s="6">
        <v>6</v>
      </c>
      <c r="B165" s="3">
        <v>29.66</v>
      </c>
      <c r="C165" s="3">
        <v>36.36</v>
      </c>
      <c r="D165" s="3">
        <v>114.11</v>
      </c>
      <c r="E165" s="3">
        <v>964.81</v>
      </c>
      <c r="F165" s="3">
        <v>400.73</v>
      </c>
      <c r="G165" s="3">
        <v>82.69</v>
      </c>
      <c r="H165" s="3">
        <v>323.52999999999997</v>
      </c>
      <c r="I165" s="3">
        <v>30.78</v>
      </c>
      <c r="J165" s="3">
        <v>21.55</v>
      </c>
      <c r="K165" s="3">
        <v>229.1</v>
      </c>
      <c r="L165" s="3">
        <v>3.01</v>
      </c>
      <c r="M165" s="3">
        <v>0.46</v>
      </c>
      <c r="N165" s="3">
        <v>2.23</v>
      </c>
      <c r="O165" s="3">
        <v>28.6</v>
      </c>
    </row>
    <row r="166" spans="1:15" ht="15" thickBot="1" x14ac:dyDescent="0.35">
      <c r="A166" s="6">
        <v>7</v>
      </c>
      <c r="B166" s="3">
        <v>26.59</v>
      </c>
      <c r="C166" s="3">
        <v>20.079999999999998</v>
      </c>
      <c r="D166" s="3">
        <v>169.04</v>
      </c>
      <c r="E166" s="3">
        <v>939.16</v>
      </c>
      <c r="F166" s="3">
        <v>154.27000000000001</v>
      </c>
      <c r="G166" s="3">
        <v>151.75</v>
      </c>
      <c r="H166" s="3">
        <v>240.51</v>
      </c>
      <c r="I166" s="3">
        <v>4.0599999999999996</v>
      </c>
      <c r="J166" s="3">
        <v>33.200000000000003</v>
      </c>
      <c r="K166" s="3">
        <v>188</v>
      </c>
      <c r="L166" s="3">
        <v>0.6</v>
      </c>
      <c r="M166" s="3">
        <v>0.7</v>
      </c>
      <c r="N166" s="3">
        <v>3.48</v>
      </c>
      <c r="O166" s="3">
        <v>147</v>
      </c>
    </row>
    <row r="167" spans="1:15" ht="15" thickBot="1" x14ac:dyDescent="0.35">
      <c r="A167" s="6">
        <v>8</v>
      </c>
      <c r="B167" s="3">
        <v>32.11</v>
      </c>
      <c r="C167" s="3">
        <v>18.190000000000001</v>
      </c>
      <c r="D167" s="3">
        <v>70.760000000000005</v>
      </c>
      <c r="E167" s="3">
        <v>600.27</v>
      </c>
      <c r="F167" s="3">
        <v>260.70999999999998</v>
      </c>
      <c r="G167" s="3">
        <v>129.19999999999999</v>
      </c>
      <c r="H167" s="3">
        <v>409.25</v>
      </c>
      <c r="I167" s="3">
        <v>5.08</v>
      </c>
      <c r="J167" s="3">
        <v>18.222000000000001</v>
      </c>
      <c r="K167" s="3">
        <v>339.4</v>
      </c>
      <c r="L167" s="3">
        <v>0.47</v>
      </c>
      <c r="M167" s="3">
        <v>0.41</v>
      </c>
      <c r="N167" s="3">
        <v>5.79</v>
      </c>
      <c r="O167" s="3">
        <v>44.2</v>
      </c>
    </row>
    <row r="168" spans="1:15" ht="15" thickBot="1" x14ac:dyDescent="0.35">
      <c r="A168" s="6">
        <v>9</v>
      </c>
      <c r="B168" s="3">
        <v>23.41</v>
      </c>
      <c r="C168" s="3">
        <v>31.41</v>
      </c>
      <c r="D168" s="3">
        <v>85.72</v>
      </c>
      <c r="E168" s="3">
        <v>828.96</v>
      </c>
      <c r="F168" s="3">
        <v>460.21</v>
      </c>
      <c r="G168" s="3">
        <v>139.37</v>
      </c>
      <c r="H168" s="3">
        <v>432.37</v>
      </c>
      <c r="I168" s="3">
        <v>6.63</v>
      </c>
      <c r="J168" s="3">
        <v>103.68</v>
      </c>
      <c r="K168" s="3">
        <v>912.6</v>
      </c>
      <c r="L168" s="3">
        <v>0.41</v>
      </c>
      <c r="M168" s="3">
        <v>1.98</v>
      </c>
      <c r="N168" s="3">
        <v>4.01</v>
      </c>
      <c r="O168" s="3">
        <v>50.5</v>
      </c>
    </row>
    <row r="169" spans="1:15" ht="15" thickBot="1" x14ac:dyDescent="0.35">
      <c r="A169" s="6">
        <v>10</v>
      </c>
      <c r="B169" s="3">
        <v>35.47</v>
      </c>
      <c r="C169" s="3">
        <v>26.83</v>
      </c>
      <c r="D169" s="3">
        <v>80.19</v>
      </c>
      <c r="E169" s="3">
        <v>704.11</v>
      </c>
      <c r="F169" s="3">
        <v>43.15</v>
      </c>
      <c r="G169" s="3">
        <v>55.55</v>
      </c>
      <c r="H169" s="3">
        <v>41.5</v>
      </c>
      <c r="I169" s="3">
        <v>61.84</v>
      </c>
      <c r="J169" s="3">
        <v>334.96</v>
      </c>
      <c r="K169" s="3">
        <v>81.37</v>
      </c>
      <c r="L169" s="3">
        <v>302.2</v>
      </c>
      <c r="M169" s="3">
        <v>66.290000000000006</v>
      </c>
      <c r="N169" s="3">
        <v>9.27</v>
      </c>
      <c r="O169" s="3">
        <v>18.5</v>
      </c>
    </row>
    <row r="170" spans="1:15" s="47" customFormat="1" ht="15" thickBot="1" x14ac:dyDescent="0.35">
      <c r="A170" s="45" t="s">
        <v>34</v>
      </c>
      <c r="B170" s="46">
        <v>26.56</v>
      </c>
      <c r="C170" s="46">
        <v>24.082999999999998</v>
      </c>
      <c r="D170" s="46">
        <v>97.58</v>
      </c>
      <c r="E170" s="46">
        <v>738.33299999999997</v>
      </c>
      <c r="F170" s="46">
        <v>244.93700000000001</v>
      </c>
      <c r="G170" s="46">
        <v>107.99</v>
      </c>
      <c r="H170" s="46">
        <v>284.33800000000002</v>
      </c>
      <c r="I170" s="46">
        <v>17.600999999999999</v>
      </c>
      <c r="J170" s="46">
        <v>185.82</v>
      </c>
      <c r="K170" s="46">
        <v>374.91699999999997</v>
      </c>
      <c r="L170" s="46">
        <v>31.484999999999999</v>
      </c>
      <c r="M170" s="46">
        <v>7.52</v>
      </c>
      <c r="N170" s="46">
        <v>4.3659999999999997</v>
      </c>
      <c r="O170" s="46">
        <v>62.53</v>
      </c>
    </row>
    <row r="171" spans="1:15" x14ac:dyDescent="0.3">
      <c r="A171" s="1"/>
    </row>
    <row r="174" spans="1:15" x14ac:dyDescent="0.3">
      <c r="B174" s="8" t="s">
        <v>59</v>
      </c>
    </row>
    <row r="175" spans="1:15" x14ac:dyDescent="0.3">
      <c r="B175" s="8" t="s">
        <v>125</v>
      </c>
    </row>
    <row r="176" spans="1:15" x14ac:dyDescent="0.3">
      <c r="B176" s="8" t="s">
        <v>60</v>
      </c>
    </row>
    <row r="177" spans="2:11" x14ac:dyDescent="0.3">
      <c r="B177" s="8" t="s">
        <v>61</v>
      </c>
    </row>
    <row r="178" spans="2:11" ht="26.25" customHeight="1" x14ac:dyDescent="0.3">
      <c r="B178" s="8"/>
    </row>
    <row r="179" spans="2:11" ht="26.25" customHeight="1" x14ac:dyDescent="0.3">
      <c r="B179" s="56"/>
      <c r="C179" s="57"/>
      <c r="D179" s="57"/>
      <c r="E179" s="57"/>
      <c r="F179" s="57"/>
      <c r="G179" s="57"/>
      <c r="H179" s="57"/>
      <c r="I179" s="57"/>
      <c r="J179" s="57"/>
      <c r="K179" s="57"/>
    </row>
    <row r="181" spans="2:11" ht="84" customHeight="1" x14ac:dyDescent="0.3"/>
  </sheetData>
  <mergeCells count="54">
    <mergeCell ref="J158:O158"/>
    <mergeCell ref="C124:Q124"/>
    <mergeCell ref="C129:Q129"/>
    <mergeCell ref="C136:Q136"/>
    <mergeCell ref="A128:Q128"/>
    <mergeCell ref="A158:A159"/>
    <mergeCell ref="C28:Q28"/>
    <mergeCell ref="C36:Q36"/>
    <mergeCell ref="C41:Q41"/>
    <mergeCell ref="C66:Q66"/>
    <mergeCell ref="C117:Q117"/>
    <mergeCell ref="I7:N7"/>
    <mergeCell ref="A3:G3"/>
    <mergeCell ref="H3:M3"/>
    <mergeCell ref="I5:N5"/>
    <mergeCell ref="I4:N4"/>
    <mergeCell ref="I6:N6"/>
    <mergeCell ref="A7:E7"/>
    <mergeCell ref="A10:E10"/>
    <mergeCell ref="A4:E4"/>
    <mergeCell ref="A5:E5"/>
    <mergeCell ref="A6:E6"/>
    <mergeCell ref="A1:M2"/>
    <mergeCell ref="A157:G157"/>
    <mergeCell ref="C104:Q104"/>
    <mergeCell ref="C112:Q112"/>
    <mergeCell ref="C91:Q91"/>
    <mergeCell ref="C99:Q99"/>
    <mergeCell ref="A40:Q40"/>
    <mergeCell ref="A27:Q27"/>
    <mergeCell ref="A116:Q116"/>
    <mergeCell ref="A103:Q103"/>
    <mergeCell ref="A90:Q90"/>
    <mergeCell ref="A77:Q77"/>
    <mergeCell ref="A65:Q65"/>
    <mergeCell ref="L12:Q12"/>
    <mergeCell ref="A14:Q14"/>
    <mergeCell ref="I10:M10"/>
    <mergeCell ref="B179:K179"/>
    <mergeCell ref="H12:K12"/>
    <mergeCell ref="B12:B13"/>
    <mergeCell ref="C12:C13"/>
    <mergeCell ref="D12:G12"/>
    <mergeCell ref="B158:E158"/>
    <mergeCell ref="F158:I158"/>
    <mergeCell ref="C73:Q73"/>
    <mergeCell ref="C78:Q78"/>
    <mergeCell ref="C86:Q86"/>
    <mergeCell ref="C15:Q15"/>
    <mergeCell ref="C23:Q23"/>
    <mergeCell ref="C49:Q49"/>
    <mergeCell ref="A53:Q53"/>
    <mergeCell ref="C54:Q54"/>
    <mergeCell ref="C61:Q6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2021-10-19T10:22:29Z</cp:lastPrinted>
  <dcterms:created xsi:type="dcterms:W3CDTF">2019-08-21T05:47:24Z</dcterms:created>
  <dcterms:modified xsi:type="dcterms:W3CDTF">2021-10-19T10:22:37Z</dcterms:modified>
</cp:coreProperties>
</file>