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8" windowWidth="19440" windowHeight="699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Q130" i="1" l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J22" i="1"/>
  <c r="D81" i="1" l="1"/>
  <c r="D67" i="1"/>
  <c r="D57" i="1"/>
  <c r="H126" i="1" l="1"/>
  <c r="G126" i="1"/>
  <c r="F126" i="1"/>
  <c r="E126" i="1"/>
  <c r="D126" i="1"/>
  <c r="F114" i="1"/>
  <c r="E114" i="1"/>
  <c r="D114" i="1"/>
  <c r="O101" i="1"/>
  <c r="N101" i="1"/>
  <c r="M101" i="1"/>
  <c r="L101" i="1"/>
  <c r="K101" i="1"/>
  <c r="I101" i="1"/>
  <c r="H101" i="1"/>
  <c r="G101" i="1"/>
  <c r="F101" i="1"/>
  <c r="E101" i="1"/>
  <c r="D101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Q32" i="1"/>
  <c r="P32" i="1"/>
  <c r="O32" i="1"/>
  <c r="N32" i="1"/>
  <c r="M32" i="1"/>
  <c r="L32" i="1"/>
  <c r="K32" i="1"/>
  <c r="J32" i="1"/>
  <c r="I32" i="1"/>
  <c r="H32" i="1"/>
  <c r="E32" i="1"/>
  <c r="G32" i="1"/>
  <c r="F32" i="1"/>
  <c r="D32" i="1"/>
  <c r="O129" i="1" l="1"/>
  <c r="L129" i="1"/>
  <c r="Q126" i="1"/>
  <c r="P126" i="1"/>
  <c r="O126" i="1"/>
  <c r="N126" i="1"/>
  <c r="M126" i="1"/>
  <c r="L126" i="1"/>
  <c r="K126" i="1"/>
  <c r="J126" i="1"/>
  <c r="I126" i="1"/>
  <c r="L117" i="1"/>
  <c r="P117" i="1"/>
  <c r="O117" i="1"/>
  <c r="Q114" i="1"/>
  <c r="P114" i="1"/>
  <c r="O114" i="1"/>
  <c r="N114" i="1"/>
  <c r="M114" i="1"/>
  <c r="L114" i="1"/>
  <c r="L118" i="1" s="1"/>
  <c r="K114" i="1"/>
  <c r="J114" i="1"/>
  <c r="I114" i="1"/>
  <c r="H114" i="1"/>
  <c r="G114" i="1"/>
  <c r="O118" i="1" l="1"/>
  <c r="P118" i="1"/>
  <c r="Q104" i="1"/>
  <c r="P104" i="1"/>
  <c r="O104" i="1"/>
  <c r="O105" i="1" s="1"/>
  <c r="N104" i="1"/>
  <c r="N105" i="1" s="1"/>
  <c r="M104" i="1"/>
  <c r="M105" i="1" s="1"/>
  <c r="L104" i="1"/>
  <c r="L105" i="1" s="1"/>
  <c r="K104" i="1"/>
  <c r="K105" i="1" s="1"/>
  <c r="J104" i="1"/>
  <c r="I104" i="1"/>
  <c r="I105" i="1" s="1"/>
  <c r="H104" i="1"/>
  <c r="H105" i="1" s="1"/>
  <c r="G104" i="1"/>
  <c r="G105" i="1" s="1"/>
  <c r="F104" i="1"/>
  <c r="F105" i="1" s="1"/>
  <c r="E104" i="1"/>
  <c r="E105" i="1" s="1"/>
  <c r="D104" i="1"/>
  <c r="D105" i="1" s="1"/>
  <c r="Q101" i="1"/>
  <c r="Q105" i="1" s="1"/>
  <c r="P101" i="1"/>
  <c r="P105" i="1" s="1"/>
  <c r="J101" i="1"/>
  <c r="O93" i="1"/>
  <c r="O94" i="1" s="1"/>
  <c r="L93" i="1"/>
  <c r="L94" i="1" s="1"/>
  <c r="J105" i="1" l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D82" i="1" s="1"/>
  <c r="E82" i="1" l="1"/>
  <c r="G82" i="1"/>
  <c r="I82" i="1"/>
  <c r="K82" i="1"/>
  <c r="M82" i="1"/>
  <c r="O82" i="1"/>
  <c r="Q82" i="1"/>
  <c r="F82" i="1"/>
  <c r="H82" i="1"/>
  <c r="J82" i="1"/>
  <c r="L82" i="1"/>
  <c r="N82" i="1"/>
  <c r="P82" i="1"/>
  <c r="Q70" i="1"/>
  <c r="Q71" i="1" s="1"/>
  <c r="P70" i="1"/>
  <c r="P71" i="1" s="1"/>
  <c r="O70" i="1"/>
  <c r="O71" i="1" s="1"/>
  <c r="N70" i="1"/>
  <c r="N71" i="1" s="1"/>
  <c r="M70" i="1"/>
  <c r="M71" i="1" s="1"/>
  <c r="L70" i="1"/>
  <c r="L71" i="1" s="1"/>
  <c r="K70" i="1"/>
  <c r="K71" i="1" s="1"/>
  <c r="J70" i="1"/>
  <c r="J71" i="1" s="1"/>
  <c r="I70" i="1"/>
  <c r="I71" i="1" s="1"/>
  <c r="H70" i="1"/>
  <c r="H71" i="1" s="1"/>
  <c r="G70" i="1"/>
  <c r="G71" i="1" s="1"/>
  <c r="F70" i="1"/>
  <c r="F71" i="1" s="1"/>
  <c r="E70" i="1"/>
  <c r="E71" i="1" s="1"/>
  <c r="D70" i="1"/>
  <c r="D71" i="1" s="1"/>
  <c r="Q60" i="1" l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D61" i="1" s="1"/>
  <c r="Q57" i="1"/>
  <c r="Q61" i="1" s="1"/>
  <c r="P57" i="1"/>
  <c r="P61" i="1" s="1"/>
  <c r="O57" i="1"/>
  <c r="O61" i="1" s="1"/>
  <c r="N57" i="1"/>
  <c r="N61" i="1" s="1"/>
  <c r="M57" i="1"/>
  <c r="M61" i="1" s="1"/>
  <c r="L57" i="1"/>
  <c r="L61" i="1" s="1"/>
  <c r="K57" i="1"/>
  <c r="K61" i="1" s="1"/>
  <c r="J57" i="1"/>
  <c r="J61" i="1" s="1"/>
  <c r="I57" i="1"/>
  <c r="I61" i="1" s="1"/>
  <c r="H57" i="1"/>
  <c r="H61" i="1" s="1"/>
  <c r="G57" i="1"/>
  <c r="G61" i="1" s="1"/>
  <c r="F57" i="1"/>
  <c r="F61" i="1" s="1"/>
  <c r="E57" i="1"/>
  <c r="E61" i="1" s="1"/>
  <c r="Q48" i="1"/>
  <c r="Q49" i="1" s="1"/>
  <c r="P48" i="1"/>
  <c r="P49" i="1" s="1"/>
  <c r="O48" i="1"/>
  <c r="O49" i="1" s="1"/>
  <c r="N48" i="1"/>
  <c r="N49" i="1" s="1"/>
  <c r="M48" i="1"/>
  <c r="M49" i="1" s="1"/>
  <c r="L48" i="1"/>
  <c r="L49" i="1" s="1"/>
  <c r="K48" i="1"/>
  <c r="K49" i="1" s="1"/>
  <c r="J48" i="1"/>
  <c r="J49" i="1" s="1"/>
  <c r="I48" i="1"/>
  <c r="I49" i="1" s="1"/>
  <c r="H48" i="1"/>
  <c r="H49" i="1" s="1"/>
  <c r="G48" i="1"/>
  <c r="G49" i="1" s="1"/>
  <c r="F48" i="1"/>
  <c r="F49" i="1" s="1"/>
  <c r="E48" i="1"/>
  <c r="E49" i="1" s="1"/>
  <c r="D48" i="1"/>
  <c r="D49" i="1" s="1"/>
  <c r="Q35" i="1"/>
  <c r="Q36" i="1" s="1"/>
  <c r="P35" i="1"/>
  <c r="P36" i="1" s="1"/>
  <c r="O35" i="1"/>
  <c r="O36" i="1" s="1"/>
  <c r="N35" i="1"/>
  <c r="N36" i="1" s="1"/>
  <c r="M35" i="1"/>
  <c r="M36" i="1" s="1"/>
  <c r="L35" i="1"/>
  <c r="L36" i="1" s="1"/>
  <c r="K35" i="1"/>
  <c r="K36" i="1" s="1"/>
  <c r="J35" i="1"/>
  <c r="J36" i="1" s="1"/>
  <c r="I35" i="1"/>
  <c r="I36" i="1" s="1"/>
  <c r="H35" i="1"/>
  <c r="H36" i="1" s="1"/>
  <c r="G35" i="1"/>
  <c r="G36" i="1" s="1"/>
  <c r="F35" i="1"/>
  <c r="F36" i="1" s="1"/>
  <c r="E35" i="1"/>
  <c r="E36" i="1" s="1"/>
  <c r="D35" i="1"/>
  <c r="D36" i="1" s="1"/>
  <c r="Q22" i="1"/>
  <c r="P22" i="1"/>
  <c r="O22" i="1"/>
  <c r="N22" i="1"/>
  <c r="M22" i="1"/>
  <c r="L22" i="1"/>
  <c r="K22" i="1"/>
  <c r="I22" i="1"/>
  <c r="H22" i="1"/>
  <c r="G22" i="1"/>
  <c r="F22" i="1"/>
  <c r="E22" i="1"/>
  <c r="D22" i="1"/>
  <c r="Q19" i="1"/>
  <c r="P19" i="1"/>
  <c r="O19" i="1"/>
  <c r="N19" i="1"/>
  <c r="M19" i="1"/>
  <c r="L19" i="1"/>
  <c r="K19" i="1"/>
  <c r="J19" i="1"/>
  <c r="J23" i="1" s="1"/>
  <c r="I19" i="1"/>
  <c r="I23" i="1" s="1"/>
  <c r="H19" i="1"/>
  <c r="H23" i="1" s="1"/>
  <c r="G19" i="1"/>
  <c r="G23" i="1" s="1"/>
  <c r="F19" i="1"/>
  <c r="F23" i="1" s="1"/>
  <c r="E19" i="1"/>
  <c r="E23" i="1" s="1"/>
  <c r="D19" i="1"/>
  <c r="D23" i="1" s="1"/>
  <c r="K23" i="1" l="1"/>
  <c r="M23" i="1"/>
  <c r="O23" i="1"/>
  <c r="Q23" i="1"/>
  <c r="L23" i="1"/>
  <c r="N23" i="1"/>
  <c r="P23" i="1"/>
  <c r="D129" i="1" l="1"/>
  <c r="E129" i="1"/>
  <c r="F129" i="1"/>
  <c r="G129" i="1"/>
  <c r="H129" i="1"/>
  <c r="I129" i="1"/>
  <c r="J129" i="1"/>
  <c r="K129" i="1"/>
  <c r="M129" i="1"/>
  <c r="N129" i="1"/>
  <c r="P129" i="1"/>
  <c r="Q129" i="1"/>
  <c r="D117" i="1"/>
  <c r="D118" i="1" s="1"/>
  <c r="E117" i="1"/>
  <c r="E118" i="1" s="1"/>
  <c r="F117" i="1"/>
  <c r="F118" i="1" s="1"/>
  <c r="G117" i="1"/>
  <c r="G118" i="1" s="1"/>
  <c r="H117" i="1"/>
  <c r="H118" i="1" s="1"/>
  <c r="I117" i="1"/>
  <c r="I118" i="1" s="1"/>
  <c r="J117" i="1"/>
  <c r="J118" i="1" s="1"/>
  <c r="K117" i="1"/>
  <c r="K118" i="1" s="1"/>
  <c r="M117" i="1"/>
  <c r="M118" i="1" s="1"/>
  <c r="N117" i="1"/>
  <c r="N118" i="1" s="1"/>
  <c r="Q117" i="1"/>
  <c r="Q118" i="1" s="1"/>
  <c r="D93" i="1"/>
  <c r="D94" i="1" s="1"/>
  <c r="E93" i="1"/>
  <c r="E94" i="1" s="1"/>
  <c r="F93" i="1"/>
  <c r="F94" i="1" s="1"/>
  <c r="G93" i="1"/>
  <c r="G94" i="1" s="1"/>
  <c r="H93" i="1"/>
  <c r="H94" i="1" s="1"/>
  <c r="I93" i="1"/>
  <c r="I94" i="1" s="1"/>
  <c r="J93" i="1"/>
  <c r="J94" i="1" s="1"/>
  <c r="K93" i="1"/>
  <c r="K94" i="1" s="1"/>
  <c r="M93" i="1"/>
  <c r="M94" i="1" s="1"/>
  <c r="N93" i="1"/>
  <c r="N94" i="1" s="1"/>
  <c r="P93" i="1"/>
  <c r="P94" i="1" s="1"/>
  <c r="Q93" i="1"/>
  <c r="Q94" i="1" s="1"/>
</calcChain>
</file>

<file path=xl/sharedStrings.xml><?xml version="1.0" encoding="utf-8"?>
<sst xmlns="http://schemas.openxmlformats.org/spreadsheetml/2006/main" count="332" uniqueCount="145">
  <si>
    <t>Наименование блюда</t>
  </si>
  <si>
    <t>Выход</t>
  </si>
  <si>
    <t>Пищевые вещества</t>
  </si>
  <si>
    <t>Минеральные вещества, мг</t>
  </si>
  <si>
    <t>Витамины, мг</t>
  </si>
  <si>
    <t>белки, г</t>
  </si>
  <si>
    <t>жиры,г</t>
  </si>
  <si>
    <t>углеводы,г</t>
  </si>
  <si>
    <t>Эн. Ценность, ккал</t>
  </si>
  <si>
    <t>Ca</t>
  </si>
  <si>
    <t>Mg</t>
  </si>
  <si>
    <t>P</t>
  </si>
  <si>
    <t>Fe</t>
  </si>
  <si>
    <t>С</t>
  </si>
  <si>
    <t>1 день</t>
  </si>
  <si>
    <t>Завтрак</t>
  </si>
  <si>
    <t>200/10</t>
  </si>
  <si>
    <t>Масло сливочное</t>
  </si>
  <si>
    <t>Итого:</t>
  </si>
  <si>
    <t>Каша гречневая рассыпчатая</t>
  </si>
  <si>
    <t>Итого за день:</t>
  </si>
  <si>
    <t>2 день</t>
  </si>
  <si>
    <t>Рис отварной</t>
  </si>
  <si>
    <t>Кофейный напиток на молоке</t>
  </si>
  <si>
    <t>3 день</t>
  </si>
  <si>
    <t>Итого</t>
  </si>
  <si>
    <t>Итого за день</t>
  </si>
  <si>
    <t>4 день</t>
  </si>
  <si>
    <t>Картофельное пюре</t>
  </si>
  <si>
    <t>5 день</t>
  </si>
  <si>
    <t>6 день</t>
  </si>
  <si>
    <t>7 день</t>
  </si>
  <si>
    <t>8 день</t>
  </si>
  <si>
    <t>9 день</t>
  </si>
  <si>
    <t>10 день</t>
  </si>
  <si>
    <t>СРЕДНЕЕ ПОТРЕБЛЕНИЕ ПИЩЕВЫХ НУТРИЕНТОВ</t>
  </si>
  <si>
    <t>Дни по меню</t>
  </si>
  <si>
    <t>среднее</t>
  </si>
  <si>
    <t>Полдник</t>
  </si>
  <si>
    <t>Сыр</t>
  </si>
  <si>
    <t>A</t>
  </si>
  <si>
    <t>B1</t>
  </si>
  <si>
    <t>B2</t>
  </si>
  <si>
    <t>PP</t>
  </si>
  <si>
    <t>-</t>
  </si>
  <si>
    <t>Какао с молоком</t>
  </si>
  <si>
    <t>Пудинг из творога (запеченный) с молоком сгущеным</t>
  </si>
  <si>
    <t>Макаронные изделия отварные с маслом сливочным</t>
  </si>
  <si>
    <t>Овощное рагу</t>
  </si>
  <si>
    <t>Хлеб пшеничный</t>
  </si>
  <si>
    <t>Жаркое по домашнему</t>
  </si>
  <si>
    <t>PЭ</t>
  </si>
  <si>
    <t>№ рецептуры</t>
  </si>
  <si>
    <t>50/50</t>
  </si>
  <si>
    <t>Бутерброд с сыром</t>
  </si>
  <si>
    <t>Икра кабачковая</t>
  </si>
  <si>
    <t>Биточки из свинины</t>
  </si>
  <si>
    <t>Бутерброд горячий с колбасой вареной и сыром</t>
  </si>
  <si>
    <t>ТТК МУП КШП от 14.09.2020</t>
  </si>
  <si>
    <t>Горох овощной отварной консервированный</t>
  </si>
  <si>
    <t>Плов из птицы</t>
  </si>
  <si>
    <t>50/150</t>
  </si>
  <si>
    <t>692 с-к 2004г.</t>
  </si>
  <si>
    <t>101 с-к 2004г.</t>
  </si>
  <si>
    <t>Примечание:</t>
  </si>
  <si>
    <t xml:space="preserve">2) Используемая литература «Сборник рецептур блюд и кулинарных изделий для предприятий общественного питания при общеобразовательных школах» </t>
  </si>
  <si>
    <t xml:space="preserve"> 2004г. под редакцией Лапшиной В.Т., «Сборник рецептур для обучающихся во всех образовательных учреждениях» 2017г. под редакцией Могильного М.П.</t>
  </si>
  <si>
    <t>203 с-к 2017г</t>
  </si>
  <si>
    <t>260 с-к 2017г</t>
  </si>
  <si>
    <t>14 с-к 2017г</t>
  </si>
  <si>
    <t>382 с-к 2017г</t>
  </si>
  <si>
    <t>302 с-к 2017г</t>
  </si>
  <si>
    <t>304 с-к 2017г</t>
  </si>
  <si>
    <t>234 с-к 2017г</t>
  </si>
  <si>
    <t>312 с-к 2017г</t>
  </si>
  <si>
    <t>131 с-к 2017г</t>
  </si>
  <si>
    <t>291 с-к 2017г</t>
  </si>
  <si>
    <t>3 с-к 2017г</t>
  </si>
  <si>
    <t>268 с-к 2017г</t>
  </si>
  <si>
    <t>15 с-к 2017г</t>
  </si>
  <si>
    <t>222 с-к 2017г</t>
  </si>
  <si>
    <t>173/174 с-к 2017г</t>
  </si>
  <si>
    <t>70/71 с-к 2017г</t>
  </si>
  <si>
    <t>259 с-к 2017г</t>
  </si>
  <si>
    <t>143 с-к 2017г</t>
  </si>
  <si>
    <t>243 с-к 2017г</t>
  </si>
  <si>
    <t>Гамбургер с колбасой</t>
  </si>
  <si>
    <t>Омлет с колбасой или сосисками</t>
  </si>
  <si>
    <t>212 с-к 2017г.</t>
  </si>
  <si>
    <t>Витамины</t>
  </si>
  <si>
    <t>Минеральные вещества</t>
  </si>
  <si>
    <r>
      <t xml:space="preserve">Ca </t>
    </r>
    <r>
      <rPr>
        <sz val="8"/>
        <color theme="1"/>
        <rFont val="Times New Roman"/>
        <family val="1"/>
        <charset val="204"/>
      </rPr>
      <t>мг</t>
    </r>
  </si>
  <si>
    <r>
      <t xml:space="preserve">Mg </t>
    </r>
    <r>
      <rPr>
        <sz val="8"/>
        <color theme="1"/>
        <rFont val="Times New Roman"/>
        <family val="1"/>
        <charset val="204"/>
      </rPr>
      <t>мг</t>
    </r>
  </si>
  <si>
    <r>
      <t xml:space="preserve">P </t>
    </r>
    <r>
      <rPr>
        <sz val="8"/>
        <color theme="1"/>
        <rFont val="Times New Roman"/>
        <family val="1"/>
        <charset val="204"/>
      </rPr>
      <t>мг</t>
    </r>
  </si>
  <si>
    <r>
      <t xml:space="preserve">Fe </t>
    </r>
    <r>
      <rPr>
        <sz val="8"/>
        <color theme="1"/>
        <rFont val="Times New Roman"/>
        <family val="1"/>
        <charset val="204"/>
      </rPr>
      <t>мг</t>
    </r>
  </si>
  <si>
    <t>Гуляш из свинины</t>
  </si>
  <si>
    <t>Согласовано: (наименование учебного учреждения)</t>
  </si>
  <si>
    <t>Директор</t>
  </si>
  <si>
    <t>Утверждаю:</t>
  </si>
  <si>
    <t>(ФИО)_____________ (подпись)</t>
  </si>
  <si>
    <t>Директор МУП "КШП Брянского района"</t>
  </si>
  <si>
    <t>"____"_________________ 20_____г.</t>
  </si>
  <si>
    <t>Прозорова Е.Н. ______________</t>
  </si>
  <si>
    <t>120/30</t>
  </si>
  <si>
    <t xml:space="preserve"> - </t>
  </si>
  <si>
    <t>254 с-к 2017г</t>
  </si>
  <si>
    <t xml:space="preserve">Печень жареная </t>
  </si>
  <si>
    <t>330 с-к 2017г</t>
  </si>
  <si>
    <t>Соус сметанный</t>
  </si>
  <si>
    <t>Котлеты или биточки рыбные</t>
  </si>
  <si>
    <t>11 с-к 2004г</t>
  </si>
  <si>
    <t>692 с-к 2004г</t>
  </si>
  <si>
    <t>6 с-к 2017г</t>
  </si>
  <si>
    <t>7 с-к 2017г</t>
  </si>
  <si>
    <t>Бутерброд горячий с сыром</t>
  </si>
  <si>
    <t>Сосиска отварная</t>
  </si>
  <si>
    <t>331 с-к 2017г</t>
  </si>
  <si>
    <t>Соус сметанный с томатом</t>
  </si>
  <si>
    <t>РЭ</t>
  </si>
  <si>
    <t>В1</t>
  </si>
  <si>
    <t>В2</t>
  </si>
  <si>
    <t>РР</t>
  </si>
  <si>
    <t xml:space="preserve">А </t>
  </si>
  <si>
    <t>Полдник (20-00)</t>
  </si>
  <si>
    <t>1) Меню разработано в соответствии с СанПин 2.3/2.4.3590-20</t>
  </si>
  <si>
    <t>378 с-к 2017г</t>
  </si>
  <si>
    <t>Чай с молоком</t>
  </si>
  <si>
    <t>150/50/15</t>
  </si>
  <si>
    <t>Каша вязкая пшенная молочная с маслом сливочным</t>
  </si>
  <si>
    <t>20 с-к 2017г</t>
  </si>
  <si>
    <t>Бутерброд с колбасой в/к</t>
  </si>
  <si>
    <t>133 с-к 2017г</t>
  </si>
  <si>
    <t>Кукуруза отварная консервированная</t>
  </si>
  <si>
    <t>Томаты свежие в нарезке (Урожай 2022)</t>
  </si>
  <si>
    <t>Салат из свежих огурцов (Урожай 2022)</t>
  </si>
  <si>
    <t>Завтрак (55-00)</t>
  </si>
  <si>
    <t>387 с-к 2017г</t>
  </si>
  <si>
    <t>Напиток из варенья</t>
  </si>
  <si>
    <t xml:space="preserve">     Примерная раскладка десятидневного  меню для обучающихся с ограниченными возможностями здоровья в общеобразовательных учреждений Брянского района  в возрасте старше 11 лет на весенне-летний период  на 2021-2022 уч.года (1 смена)</t>
  </si>
  <si>
    <t>Сок фруктовый без добавления сахара</t>
  </si>
  <si>
    <t>338,341 с-к 2017г</t>
  </si>
  <si>
    <t xml:space="preserve">Плоды или ягоды свежие ( яблоко) </t>
  </si>
  <si>
    <t>11.10а НПА</t>
  </si>
  <si>
    <t>Чай с лимоном без сахара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</si>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</sst>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1"/>
      <color rgb="FF00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1">
    <xf numFmtId="0" fontId="0" fillId="0" borderId="0" xfId="0"/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0" fillId="2" borderId="0" xfId="0" applyFill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0" xfId="0" applyFont="1"/>
    <xf numFmtId="0" fontId="3" fillId="0" borderId="8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0" xfId="0" applyFont="1"/>
    <xf numFmtId="0" fontId="4" fillId="0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17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justify" vertical="center"/>
    </xf>
    <xf numFmtId="0" fontId="8" fillId="0" borderId="0" xfId="0" applyFont="1" applyAlignment="1"/>
    <xf numFmtId="0" fontId="3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/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0" xfId="0" applyFont="1"/>
    <xf numFmtId="0" fontId="3" fillId="0" borderId="8" xfId="0" applyFont="1" applyFill="1" applyBorder="1" applyAlignment="1">
      <alignment horizontal="left" vertical="center" wrapText="1"/>
    </xf>
    <xf numFmtId="0" fontId="19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4"/>
  <sheetViews>
    <sheetView tabSelected="1" topLeftCell="A139" zoomScaleNormal="100" workbookViewId="0">
      <selection activeCell="B156" sqref="B156:P156"/>
    </sheetView>
  </sheetViews>
  <sheetFormatPr defaultRowHeight="14.4" x14ac:dyDescent="0.3"/>
  <cols>
    <col min="1" max="1" width="11.6640625" customWidth="1"/>
    <col min="2" max="2" width="17.109375" customWidth="1"/>
    <col min="3" max="3" width="9.44140625" customWidth="1"/>
    <col min="7" max="7" width="7.44140625" customWidth="1"/>
    <col min="8" max="8" width="8" customWidth="1"/>
    <col min="9" max="9" width="7" customWidth="1"/>
    <col min="10" max="10" width="7.6640625" customWidth="1"/>
    <col min="12" max="12" width="6.88671875" customWidth="1"/>
    <col min="13" max="13" width="5.6640625" customWidth="1"/>
    <col min="14" max="14" width="6" customWidth="1"/>
    <col min="15" max="15" width="5.77734375" customWidth="1"/>
    <col min="16" max="16" width="6" customWidth="1"/>
    <col min="17" max="17" width="4.88671875" customWidth="1"/>
  </cols>
  <sheetData>
    <row r="1" spans="1:17" x14ac:dyDescent="0.3">
      <c r="A1" s="180" t="s">
        <v>138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6"/>
      <c r="O1" s="6"/>
      <c r="P1" s="6"/>
      <c r="Q1" s="6"/>
    </row>
    <row r="2" spans="1:17" ht="37.5" customHeight="1" x14ac:dyDescent="0.3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6"/>
      <c r="O2" s="6"/>
      <c r="P2" s="6"/>
      <c r="Q2" s="6"/>
    </row>
    <row r="3" spans="1:17" ht="15.6" x14ac:dyDescent="0.3">
      <c r="A3" s="187" t="s">
        <v>96</v>
      </c>
      <c r="B3" s="187"/>
      <c r="C3" s="187"/>
      <c r="D3" s="187"/>
      <c r="E3" s="187"/>
      <c r="F3" s="187"/>
      <c r="G3" s="187"/>
      <c r="H3" s="184"/>
      <c r="I3" s="184"/>
      <c r="J3" s="184"/>
      <c r="K3" s="184"/>
      <c r="L3" s="184"/>
      <c r="M3" s="184"/>
    </row>
    <row r="4" spans="1:17" ht="15.6" x14ac:dyDescent="0.3">
      <c r="A4" s="185" t="s">
        <v>97</v>
      </c>
      <c r="B4" s="185"/>
      <c r="C4" s="185"/>
      <c r="D4" s="185"/>
      <c r="E4" s="185"/>
      <c r="F4" s="11"/>
      <c r="G4" s="11"/>
      <c r="H4" s="10"/>
      <c r="I4" s="186" t="s">
        <v>98</v>
      </c>
      <c r="J4" s="186"/>
      <c r="K4" s="186"/>
      <c r="L4" s="186"/>
      <c r="M4" s="186"/>
      <c r="N4" s="186"/>
    </row>
    <row r="5" spans="1:17" ht="15.6" x14ac:dyDescent="0.3">
      <c r="A5" s="185" t="s">
        <v>99</v>
      </c>
      <c r="B5" s="185"/>
      <c r="C5" s="185"/>
      <c r="D5" s="185"/>
      <c r="E5" s="185"/>
      <c r="F5" s="11"/>
      <c r="G5" s="11"/>
      <c r="H5" s="10"/>
      <c r="I5" s="186" t="s">
        <v>100</v>
      </c>
      <c r="J5" s="186"/>
      <c r="K5" s="186"/>
      <c r="L5" s="186"/>
      <c r="M5" s="186"/>
      <c r="N5" s="186"/>
    </row>
    <row r="6" spans="1:17" ht="15.6" x14ac:dyDescent="0.3">
      <c r="A6" s="185"/>
      <c r="B6" s="185"/>
      <c r="C6" s="185"/>
      <c r="D6" s="185"/>
      <c r="E6" s="185"/>
      <c r="F6" s="11"/>
      <c r="G6" s="11"/>
      <c r="H6" s="10"/>
      <c r="I6" s="186" t="s">
        <v>102</v>
      </c>
      <c r="J6" s="186"/>
      <c r="K6" s="186"/>
      <c r="L6" s="186"/>
      <c r="M6" s="186"/>
      <c r="N6" s="186"/>
    </row>
    <row r="7" spans="1:17" ht="15.6" x14ac:dyDescent="0.3">
      <c r="A7" s="185" t="s">
        <v>101</v>
      </c>
      <c r="B7" s="185"/>
      <c r="C7" s="185"/>
      <c r="D7" s="185"/>
      <c r="E7" s="185"/>
      <c r="F7" s="11"/>
      <c r="G7" s="11"/>
      <c r="H7" s="10"/>
      <c r="I7" s="186" t="s">
        <v>101</v>
      </c>
      <c r="J7" s="186"/>
      <c r="K7" s="186"/>
      <c r="L7" s="186"/>
      <c r="M7" s="186"/>
      <c r="N7" s="186"/>
    </row>
    <row r="8" spans="1:17" ht="15" customHeight="1" x14ac:dyDescent="0.3">
      <c r="A8" s="184"/>
      <c r="B8" s="184"/>
      <c r="C8" s="184"/>
      <c r="D8" s="184"/>
      <c r="E8" s="184"/>
      <c r="F8" s="9"/>
      <c r="G8" s="9"/>
      <c r="H8" s="9"/>
      <c r="I8" s="184"/>
      <c r="J8" s="184"/>
      <c r="K8" s="184"/>
      <c r="L8" s="184"/>
      <c r="M8" s="184"/>
    </row>
    <row r="9" spans="1:17" ht="9.6" customHeight="1" thickBot="1" x14ac:dyDescent="0.35">
      <c r="A9" s="1"/>
    </row>
    <row r="10" spans="1:17" ht="24" customHeight="1" x14ac:dyDescent="0.3">
      <c r="A10" s="25" t="s">
        <v>52</v>
      </c>
      <c r="B10" s="162" t="s">
        <v>0</v>
      </c>
      <c r="C10" s="162" t="s">
        <v>1</v>
      </c>
      <c r="D10" s="162" t="s">
        <v>2</v>
      </c>
      <c r="E10" s="162"/>
      <c r="F10" s="162"/>
      <c r="G10" s="162"/>
      <c r="H10" s="162" t="s">
        <v>3</v>
      </c>
      <c r="I10" s="162"/>
      <c r="J10" s="162"/>
      <c r="K10" s="162"/>
      <c r="L10" s="162" t="s">
        <v>4</v>
      </c>
      <c r="M10" s="162"/>
      <c r="N10" s="162"/>
      <c r="O10" s="162"/>
      <c r="P10" s="162"/>
      <c r="Q10" s="163"/>
    </row>
    <row r="11" spans="1:17" ht="39.6" x14ac:dyDescent="0.3">
      <c r="A11" s="26"/>
      <c r="B11" s="169"/>
      <c r="C11" s="169"/>
      <c r="D11" s="16" t="s">
        <v>5</v>
      </c>
      <c r="E11" s="16" t="s">
        <v>6</v>
      </c>
      <c r="F11" s="16" t="s">
        <v>7</v>
      </c>
      <c r="G11" s="16" t="s">
        <v>8</v>
      </c>
      <c r="H11" s="16" t="s">
        <v>9</v>
      </c>
      <c r="I11" s="16" t="s">
        <v>10</v>
      </c>
      <c r="J11" s="16" t="s">
        <v>11</v>
      </c>
      <c r="K11" s="16" t="s">
        <v>12</v>
      </c>
      <c r="L11" s="16" t="s">
        <v>40</v>
      </c>
      <c r="M11" s="16" t="s">
        <v>51</v>
      </c>
      <c r="N11" s="16" t="s">
        <v>41</v>
      </c>
      <c r="O11" s="16" t="s">
        <v>42</v>
      </c>
      <c r="P11" s="16" t="s">
        <v>43</v>
      </c>
      <c r="Q11" s="27" t="s">
        <v>13</v>
      </c>
    </row>
    <row r="12" spans="1:17" x14ac:dyDescent="0.3">
      <c r="A12" s="164" t="s">
        <v>14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6"/>
    </row>
    <row r="13" spans="1:17" x14ac:dyDescent="0.3">
      <c r="A13" s="28"/>
      <c r="B13" s="17" t="s">
        <v>135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79"/>
    </row>
    <row r="14" spans="1:17" x14ac:dyDescent="0.3">
      <c r="A14" s="14" t="s">
        <v>77</v>
      </c>
      <c r="B14" s="18" t="s">
        <v>54</v>
      </c>
      <c r="C14" s="12">
        <v>50</v>
      </c>
      <c r="D14" s="12">
        <v>5.8</v>
      </c>
      <c r="E14" s="12">
        <v>8.3000000000000007</v>
      </c>
      <c r="F14" s="12">
        <v>14.83</v>
      </c>
      <c r="G14" s="12">
        <v>157</v>
      </c>
      <c r="H14" s="12">
        <v>139.19999999999999</v>
      </c>
      <c r="I14" s="12">
        <v>9.4499999999999993</v>
      </c>
      <c r="J14" s="12">
        <v>96</v>
      </c>
      <c r="K14" s="12">
        <v>0.49</v>
      </c>
      <c r="L14" s="12">
        <v>59</v>
      </c>
      <c r="M14" s="12">
        <v>65.7</v>
      </c>
      <c r="N14" s="12">
        <v>0.04</v>
      </c>
      <c r="O14" s="12">
        <v>7.0000000000000007E-2</v>
      </c>
      <c r="P14" s="12">
        <v>0.3</v>
      </c>
      <c r="Q14" s="13">
        <v>0.11</v>
      </c>
    </row>
    <row r="15" spans="1:17" ht="27" customHeight="1" x14ac:dyDescent="0.3">
      <c r="A15" s="14" t="s">
        <v>68</v>
      </c>
      <c r="B15" s="19" t="s">
        <v>95</v>
      </c>
      <c r="C15" s="12" t="s">
        <v>53</v>
      </c>
      <c r="D15" s="12">
        <v>10.4</v>
      </c>
      <c r="E15" s="12">
        <v>28.19</v>
      </c>
      <c r="F15" s="12">
        <v>2.89</v>
      </c>
      <c r="G15" s="12">
        <v>309</v>
      </c>
      <c r="H15" s="12">
        <v>20</v>
      </c>
      <c r="I15" s="12">
        <v>22.39</v>
      </c>
      <c r="J15" s="12">
        <v>128.62</v>
      </c>
      <c r="K15" s="12">
        <v>2.21</v>
      </c>
      <c r="L15" s="12" t="s">
        <v>44</v>
      </c>
      <c r="M15" s="12">
        <v>16</v>
      </c>
      <c r="N15" s="12">
        <v>2.6</v>
      </c>
      <c r="O15" s="12">
        <v>0.28000000000000003</v>
      </c>
      <c r="P15" s="12">
        <v>1.9</v>
      </c>
      <c r="Q15" s="13">
        <v>0.92</v>
      </c>
    </row>
    <row r="16" spans="1:17" ht="39" customHeight="1" x14ac:dyDescent="0.3">
      <c r="A16" s="14" t="s">
        <v>67</v>
      </c>
      <c r="B16" s="19" t="s">
        <v>47</v>
      </c>
      <c r="C16" s="12">
        <v>157.5</v>
      </c>
      <c r="D16" s="12">
        <v>5.73</v>
      </c>
      <c r="E16" s="12">
        <v>6.07</v>
      </c>
      <c r="F16" s="12">
        <v>31.98</v>
      </c>
      <c r="G16" s="12">
        <v>205</v>
      </c>
      <c r="H16" s="12">
        <v>9.7799999999999994</v>
      </c>
      <c r="I16" s="12">
        <v>7.9</v>
      </c>
      <c r="J16" s="12">
        <v>39.450000000000003</v>
      </c>
      <c r="K16" s="12">
        <v>0.81</v>
      </c>
      <c r="L16" s="12">
        <v>30</v>
      </c>
      <c r="M16" s="12">
        <v>0.74</v>
      </c>
      <c r="N16" s="12">
        <v>0.03</v>
      </c>
      <c r="O16" s="12">
        <v>0.55000000000000004</v>
      </c>
      <c r="P16" s="12">
        <v>1.5</v>
      </c>
      <c r="Q16" s="13" t="s">
        <v>44</v>
      </c>
    </row>
    <row r="17" spans="1:17" ht="27" customHeight="1" x14ac:dyDescent="0.3">
      <c r="A17" s="14" t="s">
        <v>70</v>
      </c>
      <c r="B17" s="19" t="s">
        <v>45</v>
      </c>
      <c r="C17" s="12">
        <v>200</v>
      </c>
      <c r="D17" s="12">
        <v>4.08</v>
      </c>
      <c r="E17" s="12">
        <v>3.54</v>
      </c>
      <c r="F17" s="12">
        <v>17.579999999999998</v>
      </c>
      <c r="G17" s="12">
        <v>118.6</v>
      </c>
      <c r="H17" s="12">
        <v>152.22</v>
      </c>
      <c r="I17" s="12">
        <v>21.34</v>
      </c>
      <c r="J17" s="12">
        <v>124.56</v>
      </c>
      <c r="K17" s="12">
        <v>0.48</v>
      </c>
      <c r="L17" s="12">
        <v>24.4</v>
      </c>
      <c r="M17" s="12">
        <v>26.66</v>
      </c>
      <c r="N17" s="12">
        <v>5.6000000000000001E-2</v>
      </c>
      <c r="O17" s="12">
        <v>0.188</v>
      </c>
      <c r="P17" s="12">
        <v>0.16600000000000001</v>
      </c>
      <c r="Q17" s="13">
        <v>1.59</v>
      </c>
    </row>
    <row r="18" spans="1:17" x14ac:dyDescent="0.3">
      <c r="A18" s="14"/>
      <c r="B18" s="19" t="s">
        <v>49</v>
      </c>
      <c r="C18" s="12">
        <v>40</v>
      </c>
      <c r="D18" s="12">
        <v>3.16</v>
      </c>
      <c r="E18" s="12">
        <v>0.4</v>
      </c>
      <c r="F18" s="12">
        <v>19.32</v>
      </c>
      <c r="G18" s="12">
        <v>93.52</v>
      </c>
      <c r="H18" s="12">
        <v>9.1999999999999993</v>
      </c>
      <c r="I18" s="12">
        <v>13.2</v>
      </c>
      <c r="J18" s="12">
        <v>34.799999999999997</v>
      </c>
      <c r="K18" s="12">
        <v>0.44</v>
      </c>
      <c r="L18" s="12" t="s">
        <v>44</v>
      </c>
      <c r="M18" s="12" t="s">
        <v>44</v>
      </c>
      <c r="N18" s="12">
        <v>0.04</v>
      </c>
      <c r="O18" s="12" t="s">
        <v>104</v>
      </c>
      <c r="P18" s="12" t="s">
        <v>104</v>
      </c>
      <c r="Q18" s="13">
        <v>12</v>
      </c>
    </row>
    <row r="19" spans="1:17" s="41" customFormat="1" x14ac:dyDescent="0.3">
      <c r="A19" s="37"/>
      <c r="B19" s="38" t="s">
        <v>18</v>
      </c>
      <c r="C19" s="39"/>
      <c r="D19" s="39">
        <f t="shared" ref="D19:Q19" si="0">SUM(D14:D18)</f>
        <v>29.169999999999998</v>
      </c>
      <c r="E19" s="39">
        <f t="shared" si="0"/>
        <v>46.5</v>
      </c>
      <c r="F19" s="39">
        <f t="shared" si="0"/>
        <v>86.6</v>
      </c>
      <c r="G19" s="39">
        <f t="shared" si="0"/>
        <v>883.12</v>
      </c>
      <c r="H19" s="39">
        <f t="shared" si="0"/>
        <v>330.4</v>
      </c>
      <c r="I19" s="39">
        <f t="shared" si="0"/>
        <v>74.28</v>
      </c>
      <c r="J19" s="39">
        <f t="shared" si="0"/>
        <v>423.43</v>
      </c>
      <c r="K19" s="39">
        <f t="shared" si="0"/>
        <v>4.4300000000000006</v>
      </c>
      <c r="L19" s="39">
        <f t="shared" si="0"/>
        <v>113.4</v>
      </c>
      <c r="M19" s="39">
        <f t="shared" si="0"/>
        <v>109.1</v>
      </c>
      <c r="N19" s="39">
        <f t="shared" si="0"/>
        <v>2.766</v>
      </c>
      <c r="O19" s="39">
        <f t="shared" si="0"/>
        <v>1.0880000000000001</v>
      </c>
      <c r="P19" s="39">
        <f t="shared" si="0"/>
        <v>3.8659999999999997</v>
      </c>
      <c r="Q19" s="40">
        <f t="shared" si="0"/>
        <v>14.620000000000001</v>
      </c>
    </row>
    <row r="20" spans="1:17" x14ac:dyDescent="0.3">
      <c r="A20" s="14"/>
      <c r="B20" s="17" t="s">
        <v>123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6"/>
    </row>
    <row r="21" spans="1:17" s="8" customFormat="1" ht="26.4" x14ac:dyDescent="0.3">
      <c r="A21" s="192"/>
      <c r="B21" s="190" t="s">
        <v>139</v>
      </c>
      <c r="C21" s="191">
        <v>200</v>
      </c>
      <c r="D21" s="191">
        <v>1</v>
      </c>
      <c r="E21" s="191" t="s">
        <v>104</v>
      </c>
      <c r="F21" s="191">
        <v>23</v>
      </c>
      <c r="G21" s="191">
        <v>92</v>
      </c>
      <c r="H21" s="191">
        <v>16</v>
      </c>
      <c r="I21" s="191">
        <v>10</v>
      </c>
      <c r="J21" s="191">
        <v>14</v>
      </c>
      <c r="K21" s="191">
        <v>0.2</v>
      </c>
      <c r="L21" s="191" t="s">
        <v>104</v>
      </c>
      <c r="M21" s="191" t="s">
        <v>104</v>
      </c>
      <c r="N21" s="191" t="s">
        <v>104</v>
      </c>
      <c r="O21" s="191" t="s">
        <v>104</v>
      </c>
      <c r="P21" s="191" t="s">
        <v>104</v>
      </c>
      <c r="Q21" s="193">
        <v>1.8</v>
      </c>
    </row>
    <row r="22" spans="1:17" s="41" customFormat="1" x14ac:dyDescent="0.3">
      <c r="A22" s="37"/>
      <c r="B22" s="38" t="s">
        <v>25</v>
      </c>
      <c r="C22" s="38"/>
      <c r="D22" s="38">
        <f>SUM(D21:D21)</f>
        <v>1</v>
      </c>
      <c r="E22" s="38">
        <f>SUM(E21:E21)</f>
        <v>0</v>
      </c>
      <c r="F22" s="38">
        <f>SUM(F21:F21)</f>
        <v>23</v>
      </c>
      <c r="G22" s="38">
        <f>SUM(G21:G21)</f>
        <v>92</v>
      </c>
      <c r="H22" s="38">
        <f>SUM(H21:H21)</f>
        <v>16</v>
      </c>
      <c r="I22" s="38">
        <f>SUM(I21:I21)</f>
        <v>10</v>
      </c>
      <c r="J22" s="38">
        <f>SUM(J21)</f>
        <v>14</v>
      </c>
      <c r="K22" s="38">
        <f>SUM(K21:K21)</f>
        <v>0.2</v>
      </c>
      <c r="L22" s="38">
        <f>SUM(L21:L21)</f>
        <v>0</v>
      </c>
      <c r="M22" s="38">
        <f>SUM(M21:M21)</f>
        <v>0</v>
      </c>
      <c r="N22" s="38">
        <f>SUM(N21:N21)</f>
        <v>0</v>
      </c>
      <c r="O22" s="38">
        <f>SUM(O21:O21)</f>
        <v>0</v>
      </c>
      <c r="P22" s="38">
        <f>SUM(P21:P21)</f>
        <v>0</v>
      </c>
      <c r="Q22" s="42">
        <f>SUM(Q21:Q21)</f>
        <v>1.8</v>
      </c>
    </row>
    <row r="23" spans="1:17" s="15" customFormat="1" x14ac:dyDescent="0.3">
      <c r="A23" s="29"/>
      <c r="B23" s="20" t="s">
        <v>20</v>
      </c>
      <c r="C23" s="21"/>
      <c r="D23" s="21">
        <f>D19+D22</f>
        <v>30.169999999999998</v>
      </c>
      <c r="E23" s="21">
        <f>E19+E22</f>
        <v>46.5</v>
      </c>
      <c r="F23" s="21">
        <f>F19+F22</f>
        <v>109.6</v>
      </c>
      <c r="G23" s="21">
        <f>G19+G22</f>
        <v>975.12</v>
      </c>
      <c r="H23" s="21">
        <f>H19+H22</f>
        <v>346.4</v>
      </c>
      <c r="I23" s="21">
        <f>I19+I22</f>
        <v>84.28</v>
      </c>
      <c r="J23" s="21">
        <f>J19+J22</f>
        <v>437.43</v>
      </c>
      <c r="K23" s="21">
        <f>K19+K22</f>
        <v>4.6300000000000008</v>
      </c>
      <c r="L23" s="21">
        <f>L19+L22</f>
        <v>113.4</v>
      </c>
      <c r="M23" s="21">
        <f>M19+M22</f>
        <v>109.1</v>
      </c>
      <c r="N23" s="21">
        <f>N19+N22</f>
        <v>2.766</v>
      </c>
      <c r="O23" s="21">
        <f>O19+O22</f>
        <v>1.0880000000000001</v>
      </c>
      <c r="P23" s="21">
        <f>P19+P22</f>
        <v>3.8659999999999997</v>
      </c>
      <c r="Q23" s="30">
        <f>Q19+Q22</f>
        <v>16.420000000000002</v>
      </c>
    </row>
    <row r="24" spans="1:17" x14ac:dyDescent="0.3">
      <c r="A24" s="164" t="s">
        <v>21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6"/>
    </row>
    <row r="25" spans="1:17" x14ac:dyDescent="0.3">
      <c r="A25" s="14"/>
      <c r="B25" s="24" t="s">
        <v>15</v>
      </c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8"/>
    </row>
    <row r="26" spans="1:17" ht="39.6" x14ac:dyDescent="0.3">
      <c r="A26" s="60" t="s">
        <v>75</v>
      </c>
      <c r="B26" s="58" t="s">
        <v>59</v>
      </c>
      <c r="C26" s="57">
        <v>30</v>
      </c>
      <c r="D26" s="57">
        <v>0.96</v>
      </c>
      <c r="E26" s="57">
        <v>0.6</v>
      </c>
      <c r="F26" s="57">
        <v>1.8</v>
      </c>
      <c r="G26" s="57">
        <v>21.6</v>
      </c>
      <c r="H26" s="57">
        <v>7.92</v>
      </c>
      <c r="I26" s="57">
        <v>6.72</v>
      </c>
      <c r="J26" s="57">
        <v>20.52</v>
      </c>
      <c r="K26" s="57">
        <v>0.23</v>
      </c>
      <c r="L26" s="57">
        <v>6</v>
      </c>
      <c r="M26" s="57">
        <v>23.04</v>
      </c>
      <c r="N26" s="57">
        <v>0.02</v>
      </c>
      <c r="O26" s="57">
        <v>0.01</v>
      </c>
      <c r="P26" s="57">
        <v>0.19</v>
      </c>
      <c r="Q26" s="59">
        <v>3.26</v>
      </c>
    </row>
    <row r="27" spans="1:17" ht="27" customHeight="1" x14ac:dyDescent="0.3">
      <c r="A27" s="14" t="s">
        <v>105</v>
      </c>
      <c r="B27" s="19" t="s">
        <v>106</v>
      </c>
      <c r="C27" s="12">
        <v>50</v>
      </c>
      <c r="D27" s="12">
        <v>11.5</v>
      </c>
      <c r="E27" s="12">
        <v>8.6999999999999993</v>
      </c>
      <c r="F27" s="12">
        <v>2.1</v>
      </c>
      <c r="G27" s="12">
        <v>147</v>
      </c>
      <c r="H27" s="12">
        <v>15.73</v>
      </c>
      <c r="I27" s="12">
        <v>11.14</v>
      </c>
      <c r="J27" s="12">
        <v>215.15</v>
      </c>
      <c r="K27" s="12">
        <v>4.66</v>
      </c>
      <c r="L27" s="12">
        <v>4852</v>
      </c>
      <c r="M27" s="12">
        <v>5963</v>
      </c>
      <c r="N27" s="12">
        <v>0.15</v>
      </c>
      <c r="O27" s="12">
        <v>1.31</v>
      </c>
      <c r="P27" s="12">
        <v>5.77</v>
      </c>
      <c r="Q27" s="13">
        <v>7.03</v>
      </c>
    </row>
    <row r="28" spans="1:17" ht="27" customHeight="1" x14ac:dyDescent="0.3">
      <c r="A28" s="14" t="s">
        <v>107</v>
      </c>
      <c r="B28" s="19" t="s">
        <v>108</v>
      </c>
      <c r="C28" s="12">
        <v>50</v>
      </c>
      <c r="D28" s="12">
        <v>0.7</v>
      </c>
      <c r="E28" s="12">
        <v>2.5</v>
      </c>
      <c r="F28" s="12">
        <v>2.93</v>
      </c>
      <c r="G28" s="12">
        <v>37.049999999999997</v>
      </c>
      <c r="H28" s="12">
        <v>13.65</v>
      </c>
      <c r="I28" s="12">
        <v>2.64</v>
      </c>
      <c r="J28" s="12">
        <v>11.37</v>
      </c>
      <c r="K28" s="12">
        <v>0.1</v>
      </c>
      <c r="L28" s="12">
        <v>16.899999999999999</v>
      </c>
      <c r="M28" s="12">
        <v>20</v>
      </c>
      <c r="N28" s="12">
        <v>0.01</v>
      </c>
      <c r="O28" s="12">
        <v>0.01</v>
      </c>
      <c r="P28" s="12">
        <v>0.08</v>
      </c>
      <c r="Q28" s="13">
        <v>0.02</v>
      </c>
    </row>
    <row r="29" spans="1:17" s="8" customFormat="1" ht="27" customHeight="1" x14ac:dyDescent="0.3">
      <c r="A29" s="31" t="s">
        <v>72</v>
      </c>
      <c r="B29" s="18" t="s">
        <v>22</v>
      </c>
      <c r="C29" s="23">
        <v>150</v>
      </c>
      <c r="D29" s="23">
        <v>6.09</v>
      </c>
      <c r="E29" s="23">
        <v>0.1</v>
      </c>
      <c r="F29" s="23">
        <v>61.14</v>
      </c>
      <c r="G29" s="23">
        <v>233</v>
      </c>
      <c r="H29" s="23">
        <v>1.52</v>
      </c>
      <c r="I29" s="23">
        <v>18.149999999999999</v>
      </c>
      <c r="J29" s="23">
        <v>67.67</v>
      </c>
      <c r="K29" s="23">
        <v>0.59</v>
      </c>
      <c r="L29" s="23" t="s">
        <v>104</v>
      </c>
      <c r="M29" s="23">
        <v>22.5</v>
      </c>
      <c r="N29" s="23">
        <v>0.3</v>
      </c>
      <c r="O29" s="23">
        <v>0.03</v>
      </c>
      <c r="P29" s="23">
        <v>0.23</v>
      </c>
      <c r="Q29" s="32">
        <v>2.0299999999999998</v>
      </c>
    </row>
    <row r="30" spans="1:17" s="8" customFormat="1" ht="26.4" x14ac:dyDescent="0.3">
      <c r="A30" s="160" t="s">
        <v>136</v>
      </c>
      <c r="B30" s="158" t="s">
        <v>137</v>
      </c>
      <c r="C30" s="159">
        <v>200</v>
      </c>
      <c r="D30" s="159">
        <v>0.12</v>
      </c>
      <c r="E30" s="159">
        <v>0.02</v>
      </c>
      <c r="F30" s="159">
        <v>26.56</v>
      </c>
      <c r="G30" s="159">
        <v>106.8</v>
      </c>
      <c r="H30" s="159">
        <v>12.96</v>
      </c>
      <c r="I30" s="159">
        <v>4.5999999999999996</v>
      </c>
      <c r="J30" s="159">
        <v>3.2</v>
      </c>
      <c r="K30" s="159">
        <v>0.14000000000000001</v>
      </c>
      <c r="L30" s="159" t="s">
        <v>104</v>
      </c>
      <c r="M30" s="159">
        <v>1.6</v>
      </c>
      <c r="N30" s="159">
        <v>2E-3</v>
      </c>
      <c r="O30" s="159">
        <v>2E-3</v>
      </c>
      <c r="P30" s="159">
        <v>0.02</v>
      </c>
      <c r="Q30" s="161">
        <v>8</v>
      </c>
    </row>
    <row r="31" spans="1:17" s="8" customFormat="1" x14ac:dyDescent="0.3">
      <c r="A31" s="31"/>
      <c r="B31" s="18" t="s">
        <v>49</v>
      </c>
      <c r="C31" s="23">
        <v>40</v>
      </c>
      <c r="D31" s="23">
        <v>3.16</v>
      </c>
      <c r="E31" s="23">
        <v>0.4</v>
      </c>
      <c r="F31" s="23">
        <v>19.32</v>
      </c>
      <c r="G31" s="23">
        <v>93.52</v>
      </c>
      <c r="H31" s="23">
        <v>9.1999999999999993</v>
      </c>
      <c r="I31" s="23">
        <v>13.2</v>
      </c>
      <c r="J31" s="23">
        <v>34.799999999999997</v>
      </c>
      <c r="K31" s="23">
        <v>0.44</v>
      </c>
      <c r="L31" s="23" t="s">
        <v>44</v>
      </c>
      <c r="M31" s="23" t="s">
        <v>44</v>
      </c>
      <c r="N31" s="23">
        <v>0.04</v>
      </c>
      <c r="O31" s="23" t="s">
        <v>104</v>
      </c>
      <c r="P31" s="23" t="s">
        <v>104</v>
      </c>
      <c r="Q31" s="32">
        <v>12</v>
      </c>
    </row>
    <row r="32" spans="1:17" s="41" customFormat="1" x14ac:dyDescent="0.3">
      <c r="A32" s="37"/>
      <c r="B32" s="38" t="s">
        <v>25</v>
      </c>
      <c r="C32" s="39"/>
      <c r="D32" s="39">
        <f t="shared" ref="D32:Q32" si="1">SUM(D26:D31)</f>
        <v>22.53</v>
      </c>
      <c r="E32" s="39">
        <f t="shared" si="1"/>
        <v>12.319999999999999</v>
      </c>
      <c r="F32" s="39">
        <f t="shared" si="1"/>
        <v>113.85</v>
      </c>
      <c r="G32" s="39">
        <f t="shared" si="1"/>
        <v>638.96999999999991</v>
      </c>
      <c r="H32" s="39">
        <f t="shared" si="1"/>
        <v>60.980000000000004</v>
      </c>
      <c r="I32" s="39">
        <f t="shared" si="1"/>
        <v>56.45</v>
      </c>
      <c r="J32" s="39">
        <f t="shared" si="1"/>
        <v>352.71000000000004</v>
      </c>
      <c r="K32" s="39">
        <f t="shared" si="1"/>
        <v>6.16</v>
      </c>
      <c r="L32" s="39">
        <f t="shared" si="1"/>
        <v>4874.8999999999996</v>
      </c>
      <c r="M32" s="39">
        <f t="shared" si="1"/>
        <v>6030.14</v>
      </c>
      <c r="N32" s="39">
        <f t="shared" si="1"/>
        <v>0.52200000000000002</v>
      </c>
      <c r="O32" s="39">
        <f t="shared" si="1"/>
        <v>1.3620000000000001</v>
      </c>
      <c r="P32" s="39">
        <f t="shared" si="1"/>
        <v>6.29</v>
      </c>
      <c r="Q32" s="40">
        <f t="shared" si="1"/>
        <v>32.339999999999996</v>
      </c>
    </row>
    <row r="33" spans="1:17" x14ac:dyDescent="0.3">
      <c r="A33" s="14"/>
      <c r="B33" s="24" t="s">
        <v>38</v>
      </c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8"/>
    </row>
    <row r="34" spans="1:17" ht="26.4" x14ac:dyDescent="0.3">
      <c r="A34" s="196" t="s">
        <v>140</v>
      </c>
      <c r="B34" s="197" t="s">
        <v>141</v>
      </c>
      <c r="C34" s="198">
        <v>180</v>
      </c>
      <c r="D34" s="194">
        <v>0.36</v>
      </c>
      <c r="E34" s="194">
        <v>0.36</v>
      </c>
      <c r="F34" s="194">
        <v>8.82</v>
      </c>
      <c r="G34" s="194">
        <v>42.3</v>
      </c>
      <c r="H34" s="194">
        <v>14.4</v>
      </c>
      <c r="I34" s="194">
        <v>8.1</v>
      </c>
      <c r="J34" s="194">
        <v>9.9</v>
      </c>
      <c r="K34" s="194">
        <v>1.98</v>
      </c>
      <c r="L34" s="194" t="s">
        <v>44</v>
      </c>
      <c r="M34" s="194">
        <v>4.5</v>
      </c>
      <c r="N34" s="194">
        <v>0.03</v>
      </c>
      <c r="O34" s="194">
        <v>0.03</v>
      </c>
      <c r="P34" s="194">
        <v>0.27</v>
      </c>
      <c r="Q34" s="195">
        <v>9</v>
      </c>
    </row>
    <row r="35" spans="1:17" s="41" customFormat="1" x14ac:dyDescent="0.3">
      <c r="A35" s="37"/>
      <c r="B35" s="38" t="s">
        <v>18</v>
      </c>
      <c r="C35" s="39"/>
      <c r="D35" s="39">
        <f>SUM(D34:D34)</f>
        <v>0.36</v>
      </c>
      <c r="E35" s="39">
        <f>SUM(E34:E34)</f>
        <v>0.36</v>
      </c>
      <c r="F35" s="39">
        <f>SUM(F34:F34)</f>
        <v>8.82</v>
      </c>
      <c r="G35" s="39">
        <f>SUM(G34:G34)</f>
        <v>42.3</v>
      </c>
      <c r="H35" s="39">
        <f>SUM(H34:H34)</f>
        <v>14.4</v>
      </c>
      <c r="I35" s="39">
        <f>SUM(I34:I34)</f>
        <v>8.1</v>
      </c>
      <c r="J35" s="39">
        <f>SUM(J34:J34)</f>
        <v>9.9</v>
      </c>
      <c r="K35" s="39">
        <f>SUM(K34:K34)</f>
        <v>1.98</v>
      </c>
      <c r="L35" s="39">
        <f>SUM(L34:L34)</f>
        <v>0</v>
      </c>
      <c r="M35" s="39">
        <f>SUM(M34:M34)</f>
        <v>4.5</v>
      </c>
      <c r="N35" s="39">
        <f>SUM(N34:N34)</f>
        <v>0.03</v>
      </c>
      <c r="O35" s="39">
        <f>SUM(O34:O34)</f>
        <v>0.03</v>
      </c>
      <c r="P35" s="39">
        <f>SUM(P34:P34)</f>
        <v>0.27</v>
      </c>
      <c r="Q35" s="40">
        <f>SUM(Q34:Q34)</f>
        <v>9</v>
      </c>
    </row>
    <row r="36" spans="1:17" s="15" customFormat="1" x14ac:dyDescent="0.3">
      <c r="A36" s="29"/>
      <c r="B36" s="20" t="s">
        <v>20</v>
      </c>
      <c r="C36" s="21"/>
      <c r="D36" s="21">
        <f>D32+D35</f>
        <v>22.89</v>
      </c>
      <c r="E36" s="21">
        <f>E32+E35</f>
        <v>12.679999999999998</v>
      </c>
      <c r="F36" s="21">
        <f>F32+F35</f>
        <v>122.66999999999999</v>
      </c>
      <c r="G36" s="21">
        <f>G32+G35</f>
        <v>681.26999999999987</v>
      </c>
      <c r="H36" s="21">
        <f>H32+H35</f>
        <v>75.38000000000001</v>
      </c>
      <c r="I36" s="21">
        <f>I32+I35</f>
        <v>64.55</v>
      </c>
      <c r="J36" s="21">
        <f>J32+J35</f>
        <v>362.61</v>
      </c>
      <c r="K36" s="21">
        <f>K32+K35</f>
        <v>8.14</v>
      </c>
      <c r="L36" s="21">
        <f>L32+L35</f>
        <v>4874.8999999999996</v>
      </c>
      <c r="M36" s="21">
        <f>M32+M35</f>
        <v>6034.64</v>
      </c>
      <c r="N36" s="21">
        <f>N32+N35</f>
        <v>0.55200000000000005</v>
      </c>
      <c r="O36" s="21">
        <f>O32+O35</f>
        <v>1.3920000000000001</v>
      </c>
      <c r="P36" s="21">
        <f>P32+P35</f>
        <v>6.5600000000000005</v>
      </c>
      <c r="Q36" s="30">
        <f>Q32+Q35</f>
        <v>41.339999999999996</v>
      </c>
    </row>
    <row r="37" spans="1:17" x14ac:dyDescent="0.3">
      <c r="A37" s="164" t="s">
        <v>24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6"/>
    </row>
    <row r="38" spans="1:17" x14ac:dyDescent="0.3">
      <c r="A38" s="14"/>
      <c r="B38" s="17" t="s">
        <v>15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8"/>
    </row>
    <row r="39" spans="1:17" ht="26.4" x14ac:dyDescent="0.3">
      <c r="A39" s="63" t="s">
        <v>63</v>
      </c>
      <c r="B39" s="64" t="s">
        <v>55</v>
      </c>
      <c r="C39" s="61">
        <v>30</v>
      </c>
      <c r="D39" s="61">
        <v>0.42</v>
      </c>
      <c r="E39" s="61">
        <v>1.62</v>
      </c>
      <c r="F39" s="61">
        <v>2.7</v>
      </c>
      <c r="G39" s="61">
        <v>28.2</v>
      </c>
      <c r="H39" s="61">
        <v>4.2</v>
      </c>
      <c r="I39" s="61">
        <v>6</v>
      </c>
      <c r="J39" s="61">
        <v>7.8</v>
      </c>
      <c r="K39" s="61">
        <v>0.27</v>
      </c>
      <c r="L39" s="61" t="s">
        <v>44</v>
      </c>
      <c r="M39" s="61">
        <v>39.9</v>
      </c>
      <c r="N39" s="61">
        <v>1.7999999999999999E-2</v>
      </c>
      <c r="O39" s="61">
        <v>1.2E-2</v>
      </c>
      <c r="P39" s="61">
        <v>0.15</v>
      </c>
      <c r="Q39" s="62">
        <v>7.32</v>
      </c>
    </row>
    <row r="40" spans="1:17" ht="27" customHeight="1" x14ac:dyDescent="0.3">
      <c r="A40" s="14" t="s">
        <v>73</v>
      </c>
      <c r="B40" s="19" t="s">
        <v>109</v>
      </c>
      <c r="C40" s="12">
        <v>75</v>
      </c>
      <c r="D40" s="12">
        <v>6.52</v>
      </c>
      <c r="E40" s="12">
        <v>5.38</v>
      </c>
      <c r="F40" s="12">
        <v>9.0299999999999994</v>
      </c>
      <c r="G40" s="12">
        <v>111</v>
      </c>
      <c r="H40" s="12">
        <v>34.409999999999997</v>
      </c>
      <c r="I40" s="12">
        <v>28.7</v>
      </c>
      <c r="J40" s="12">
        <v>125</v>
      </c>
      <c r="K40" s="12">
        <v>33.9</v>
      </c>
      <c r="L40" s="12">
        <v>38.71</v>
      </c>
      <c r="M40" s="12">
        <v>4.4999999999999998E-2</v>
      </c>
      <c r="N40" s="12">
        <v>0.01</v>
      </c>
      <c r="O40" s="12">
        <v>0.01</v>
      </c>
      <c r="P40" s="12">
        <v>0.7</v>
      </c>
      <c r="Q40" s="13">
        <v>0.2</v>
      </c>
    </row>
    <row r="41" spans="1:17" ht="26.4" x14ac:dyDescent="0.3">
      <c r="A41" s="14" t="s">
        <v>74</v>
      </c>
      <c r="B41" s="19" t="s">
        <v>28</v>
      </c>
      <c r="C41" s="12">
        <v>150</v>
      </c>
      <c r="D41" s="12">
        <v>5.75</v>
      </c>
      <c r="E41" s="12">
        <v>3.5</v>
      </c>
      <c r="F41" s="12">
        <v>25.57</v>
      </c>
      <c r="G41" s="12">
        <v>158.16</v>
      </c>
      <c r="H41" s="12">
        <v>16.27</v>
      </c>
      <c r="I41" s="12">
        <v>32.58</v>
      </c>
      <c r="J41" s="12">
        <v>98.58</v>
      </c>
      <c r="K41" s="12">
        <v>1.1299999999999999</v>
      </c>
      <c r="L41" s="12" t="s">
        <v>44</v>
      </c>
      <c r="M41" s="12">
        <v>32</v>
      </c>
      <c r="N41" s="12">
        <v>0.17</v>
      </c>
      <c r="O41" s="12">
        <v>0.1</v>
      </c>
      <c r="P41" s="12">
        <v>1.9</v>
      </c>
      <c r="Q41" s="13">
        <v>23.33</v>
      </c>
    </row>
    <row r="42" spans="1:17" ht="26.4" x14ac:dyDescent="0.3">
      <c r="A42" s="201" t="s">
        <v>142</v>
      </c>
      <c r="B42" s="202" t="s">
        <v>143</v>
      </c>
      <c r="C42" s="199" t="s">
        <v>144</v>
      </c>
      <c r="D42" s="199" t="s">
        <v>104</v>
      </c>
      <c r="E42" s="199" t="s">
        <v>104</v>
      </c>
      <c r="F42" s="199">
        <v>0.2</v>
      </c>
      <c r="G42" s="199">
        <v>2</v>
      </c>
      <c r="H42" s="199">
        <v>7.8</v>
      </c>
      <c r="I42" s="199">
        <v>5.2</v>
      </c>
      <c r="J42" s="199">
        <v>9.6999999999999993</v>
      </c>
      <c r="K42" s="199">
        <v>0.9</v>
      </c>
      <c r="L42" s="199" t="s">
        <v>104</v>
      </c>
      <c r="M42" s="199" t="s">
        <v>104</v>
      </c>
      <c r="N42" s="199" t="s">
        <v>104</v>
      </c>
      <c r="O42" s="199" t="s">
        <v>104</v>
      </c>
      <c r="P42" s="199" t="s">
        <v>104</v>
      </c>
      <c r="Q42" s="200">
        <v>2.9</v>
      </c>
    </row>
    <row r="43" spans="1:17" s="65" customFormat="1" x14ac:dyDescent="0.3">
      <c r="A43" s="68" t="s">
        <v>69</v>
      </c>
      <c r="B43" s="69" t="s">
        <v>17</v>
      </c>
      <c r="C43" s="66">
        <v>10</v>
      </c>
      <c r="D43" s="66">
        <v>0.08</v>
      </c>
      <c r="E43" s="66">
        <v>7.25</v>
      </c>
      <c r="F43" s="66">
        <v>0.13</v>
      </c>
      <c r="G43" s="66">
        <v>66</v>
      </c>
      <c r="H43" s="66">
        <v>2.4</v>
      </c>
      <c r="I43" s="66" t="s">
        <v>44</v>
      </c>
      <c r="J43" s="66">
        <v>3</v>
      </c>
      <c r="K43" s="66">
        <v>0.02</v>
      </c>
      <c r="L43" s="66">
        <v>40</v>
      </c>
      <c r="M43" s="66">
        <v>45</v>
      </c>
      <c r="N43" s="66">
        <v>0</v>
      </c>
      <c r="O43" s="66">
        <v>0.01</v>
      </c>
      <c r="P43" s="66">
        <v>0.01</v>
      </c>
      <c r="Q43" s="67">
        <v>0</v>
      </c>
    </row>
    <row r="44" spans="1:17" x14ac:dyDescent="0.3">
      <c r="A44" s="14"/>
      <c r="B44" s="19" t="s">
        <v>49</v>
      </c>
      <c r="C44" s="12">
        <v>40</v>
      </c>
      <c r="D44" s="12">
        <v>3.16</v>
      </c>
      <c r="E44" s="12">
        <v>0.4</v>
      </c>
      <c r="F44" s="12">
        <v>19.32</v>
      </c>
      <c r="G44" s="12">
        <v>93.52</v>
      </c>
      <c r="H44" s="12">
        <v>9.1999999999999993</v>
      </c>
      <c r="I44" s="12">
        <v>13.2</v>
      </c>
      <c r="J44" s="12">
        <v>34.799999999999997</v>
      </c>
      <c r="K44" s="12">
        <v>0.44</v>
      </c>
      <c r="L44" s="12" t="s">
        <v>44</v>
      </c>
      <c r="M44" s="12" t="s">
        <v>44</v>
      </c>
      <c r="N44" s="12">
        <v>0.04</v>
      </c>
      <c r="O44" s="12" t="s">
        <v>104</v>
      </c>
      <c r="P44" s="12" t="s">
        <v>104</v>
      </c>
      <c r="Q44" s="13">
        <v>12</v>
      </c>
    </row>
    <row r="45" spans="1:17" s="41" customFormat="1" x14ac:dyDescent="0.3">
      <c r="A45" s="37"/>
      <c r="B45" s="38" t="s">
        <v>18</v>
      </c>
      <c r="C45" s="39"/>
      <c r="D45" s="39">
        <f t="shared" ref="D45:Q45" si="2">SUM(D39:D44)</f>
        <v>15.93</v>
      </c>
      <c r="E45" s="39">
        <f t="shared" si="2"/>
        <v>18.149999999999999</v>
      </c>
      <c r="F45" s="39">
        <f t="shared" si="2"/>
        <v>56.95</v>
      </c>
      <c r="G45" s="39">
        <f t="shared" si="2"/>
        <v>458.88</v>
      </c>
      <c r="H45" s="39">
        <f t="shared" si="2"/>
        <v>74.28</v>
      </c>
      <c r="I45" s="39">
        <f t="shared" si="2"/>
        <v>85.68</v>
      </c>
      <c r="J45" s="39">
        <f t="shared" si="2"/>
        <v>278.88</v>
      </c>
      <c r="K45" s="39">
        <f t="shared" si="2"/>
        <v>36.660000000000004</v>
      </c>
      <c r="L45" s="39">
        <f t="shared" si="2"/>
        <v>78.710000000000008</v>
      </c>
      <c r="M45" s="39">
        <f t="shared" si="2"/>
        <v>116.94499999999999</v>
      </c>
      <c r="N45" s="39">
        <f t="shared" si="2"/>
        <v>0.23800000000000002</v>
      </c>
      <c r="O45" s="39">
        <f t="shared" si="2"/>
        <v>0.13200000000000001</v>
      </c>
      <c r="P45" s="39">
        <f t="shared" si="2"/>
        <v>2.76</v>
      </c>
      <c r="Q45" s="40">
        <f t="shared" si="2"/>
        <v>45.75</v>
      </c>
    </row>
    <row r="46" spans="1:17" x14ac:dyDescent="0.3">
      <c r="A46" s="14"/>
      <c r="B46" s="17" t="s">
        <v>38</v>
      </c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6"/>
    </row>
    <row r="47" spans="1:17" ht="26.4" x14ac:dyDescent="0.3">
      <c r="A47" s="14" t="s">
        <v>140</v>
      </c>
      <c r="B47" s="19" t="s">
        <v>141</v>
      </c>
      <c r="C47" s="12">
        <v>180</v>
      </c>
      <c r="D47" s="12">
        <v>0.36</v>
      </c>
      <c r="E47" s="12">
        <v>0.36</v>
      </c>
      <c r="F47" s="12">
        <v>8.82</v>
      </c>
      <c r="G47" s="12">
        <v>42.3</v>
      </c>
      <c r="H47" s="12">
        <v>14.4</v>
      </c>
      <c r="I47" s="12">
        <v>8.1</v>
      </c>
      <c r="J47" s="12">
        <v>9.9</v>
      </c>
      <c r="K47" s="12">
        <v>1.98</v>
      </c>
      <c r="L47" s="12" t="s">
        <v>44</v>
      </c>
      <c r="M47" s="12">
        <v>4.5</v>
      </c>
      <c r="N47" s="12">
        <v>0.03</v>
      </c>
      <c r="O47" s="12">
        <v>0.03</v>
      </c>
      <c r="P47" s="12">
        <v>0.27</v>
      </c>
      <c r="Q47" s="13">
        <v>9</v>
      </c>
    </row>
    <row r="48" spans="1:17" s="41" customFormat="1" x14ac:dyDescent="0.3">
      <c r="A48" s="37"/>
      <c r="B48" s="38" t="s">
        <v>25</v>
      </c>
      <c r="C48" s="38"/>
      <c r="D48" s="38">
        <f>SUM(D47:D47)</f>
        <v>0.36</v>
      </c>
      <c r="E48" s="38">
        <f>SUM(E47:E47)</f>
        <v>0.36</v>
      </c>
      <c r="F48" s="38">
        <f>SUM(F47:F47)</f>
        <v>8.82</v>
      </c>
      <c r="G48" s="38">
        <f>SUM(G47:G47)</f>
        <v>42.3</v>
      </c>
      <c r="H48" s="38">
        <f>SUM(H47:H47)</f>
        <v>14.4</v>
      </c>
      <c r="I48" s="38">
        <f>SUM(I47:I47)</f>
        <v>8.1</v>
      </c>
      <c r="J48" s="38">
        <f>SUM(J47:J47)</f>
        <v>9.9</v>
      </c>
      <c r="K48" s="38">
        <f>SUM(K47:K47)</f>
        <v>1.98</v>
      </c>
      <c r="L48" s="38">
        <f>SUM(L47:L47)</f>
        <v>0</v>
      </c>
      <c r="M48" s="38">
        <f>SUM(M47:M47)</f>
        <v>4.5</v>
      </c>
      <c r="N48" s="38">
        <f>SUM(N47:N47)</f>
        <v>0.03</v>
      </c>
      <c r="O48" s="38">
        <f>SUM(O47:O47)</f>
        <v>0.03</v>
      </c>
      <c r="P48" s="38">
        <f>SUM(P47:P47)</f>
        <v>0.27</v>
      </c>
      <c r="Q48" s="42">
        <f>SUM(Q47:Q47)</f>
        <v>9</v>
      </c>
    </row>
    <row r="49" spans="1:17" s="15" customFormat="1" x14ac:dyDescent="0.3">
      <c r="A49" s="29"/>
      <c r="B49" s="20" t="s">
        <v>26</v>
      </c>
      <c r="C49" s="21"/>
      <c r="D49" s="21">
        <f>D45+D48</f>
        <v>16.29</v>
      </c>
      <c r="E49" s="21">
        <f>E45+E48</f>
        <v>18.509999999999998</v>
      </c>
      <c r="F49" s="21">
        <f>F45+F48</f>
        <v>65.77000000000001</v>
      </c>
      <c r="G49" s="21">
        <f>G45+G48</f>
        <v>501.18</v>
      </c>
      <c r="H49" s="21">
        <f>H45+H48</f>
        <v>88.68</v>
      </c>
      <c r="I49" s="21">
        <f>I45+I48</f>
        <v>93.78</v>
      </c>
      <c r="J49" s="21">
        <f>J45+J48</f>
        <v>288.77999999999997</v>
      </c>
      <c r="K49" s="21">
        <f>K45+K48</f>
        <v>38.64</v>
      </c>
      <c r="L49" s="21">
        <f>L45+L48</f>
        <v>78.710000000000008</v>
      </c>
      <c r="M49" s="21">
        <f>M45+M48</f>
        <v>121.44499999999999</v>
      </c>
      <c r="N49" s="21">
        <f>N45+N48</f>
        <v>0.26800000000000002</v>
      </c>
      <c r="O49" s="21">
        <f>O45+O48</f>
        <v>0.16200000000000001</v>
      </c>
      <c r="P49" s="21">
        <f>P45+P48</f>
        <v>3.03</v>
      </c>
      <c r="Q49" s="30">
        <f>Q45+Q48</f>
        <v>54.75</v>
      </c>
    </row>
    <row r="50" spans="1:17" x14ac:dyDescent="0.3">
      <c r="A50" s="164" t="s">
        <v>27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6"/>
    </row>
    <row r="51" spans="1:17" x14ac:dyDescent="0.3">
      <c r="A51" s="14"/>
      <c r="B51" s="24" t="s">
        <v>15</v>
      </c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8"/>
    </row>
    <row r="52" spans="1:17" ht="39.6" x14ac:dyDescent="0.3">
      <c r="A52" s="72" t="s">
        <v>82</v>
      </c>
      <c r="B52" s="73" t="s">
        <v>133</v>
      </c>
      <c r="C52" s="70">
        <v>50</v>
      </c>
      <c r="D52" s="70">
        <v>0.55000000000000004</v>
      </c>
      <c r="E52" s="70">
        <v>1.75</v>
      </c>
      <c r="F52" s="70">
        <v>1.9</v>
      </c>
      <c r="G52" s="70">
        <v>11</v>
      </c>
      <c r="H52" s="70">
        <v>7</v>
      </c>
      <c r="I52" s="70">
        <v>10</v>
      </c>
      <c r="J52" s="70">
        <v>13</v>
      </c>
      <c r="K52" s="70">
        <v>0.45</v>
      </c>
      <c r="L52" s="70" t="s">
        <v>104</v>
      </c>
      <c r="M52" s="70">
        <v>66.5</v>
      </c>
      <c r="N52" s="70">
        <v>0.03</v>
      </c>
      <c r="O52" s="70">
        <v>0.02</v>
      </c>
      <c r="P52" s="70">
        <v>0.25</v>
      </c>
      <c r="Q52" s="71">
        <v>8.75</v>
      </c>
    </row>
    <row r="53" spans="1:17" ht="26.4" x14ac:dyDescent="0.3">
      <c r="A53" s="76" t="s">
        <v>76</v>
      </c>
      <c r="B53" s="74" t="s">
        <v>60</v>
      </c>
      <c r="C53" s="75" t="s">
        <v>61</v>
      </c>
      <c r="D53" s="75">
        <v>14.68</v>
      </c>
      <c r="E53" s="75">
        <v>10.71</v>
      </c>
      <c r="F53" s="75">
        <v>2.35</v>
      </c>
      <c r="G53" s="75">
        <v>315.20999999999998</v>
      </c>
      <c r="H53" s="75">
        <v>37.47</v>
      </c>
      <c r="I53" s="75">
        <v>40.450000000000003</v>
      </c>
      <c r="J53" s="75">
        <v>149.1</v>
      </c>
      <c r="K53" s="75">
        <v>1.64</v>
      </c>
      <c r="L53" s="75">
        <v>39</v>
      </c>
      <c r="M53" s="75">
        <v>231.7</v>
      </c>
      <c r="N53" s="75">
        <v>0.11</v>
      </c>
      <c r="O53" s="75">
        <v>0.12</v>
      </c>
      <c r="P53" s="75">
        <v>5</v>
      </c>
      <c r="Q53" s="77">
        <v>4.8499999999999996</v>
      </c>
    </row>
    <row r="54" spans="1:17" s="78" customFormat="1" ht="26.4" x14ac:dyDescent="0.3">
      <c r="A54" s="81" t="s">
        <v>62</v>
      </c>
      <c r="B54" s="82" t="s">
        <v>23</v>
      </c>
      <c r="C54" s="79">
        <v>200</v>
      </c>
      <c r="D54" s="79">
        <v>3.17</v>
      </c>
      <c r="E54" s="79">
        <v>2.68</v>
      </c>
      <c r="F54" s="79">
        <v>15.95</v>
      </c>
      <c r="G54" s="79">
        <v>100.6</v>
      </c>
      <c r="H54" s="79">
        <v>6.28</v>
      </c>
      <c r="I54" s="79">
        <v>70</v>
      </c>
      <c r="J54" s="79">
        <v>4.5</v>
      </c>
      <c r="K54" s="79">
        <v>0.67</v>
      </c>
      <c r="L54" s="79">
        <v>100</v>
      </c>
      <c r="M54" s="79">
        <v>111.1</v>
      </c>
      <c r="N54" s="79">
        <v>0.22</v>
      </c>
      <c r="O54" s="79">
        <v>0.78</v>
      </c>
      <c r="P54" s="79">
        <v>0.5</v>
      </c>
      <c r="Q54" s="80">
        <v>6.5</v>
      </c>
    </row>
    <row r="55" spans="1:17" s="90" customFormat="1" x14ac:dyDescent="0.3">
      <c r="A55" s="88" t="s">
        <v>79</v>
      </c>
      <c r="B55" s="89" t="s">
        <v>39</v>
      </c>
      <c r="C55" s="91">
        <v>15</v>
      </c>
      <c r="D55" s="91">
        <v>3.48</v>
      </c>
      <c r="E55" s="91">
        <v>4.42</v>
      </c>
      <c r="F55" s="91" t="s">
        <v>104</v>
      </c>
      <c r="G55" s="91">
        <v>54</v>
      </c>
      <c r="H55" s="91">
        <v>132</v>
      </c>
      <c r="I55" s="91">
        <v>5.25</v>
      </c>
      <c r="J55" s="91">
        <v>75</v>
      </c>
      <c r="K55" s="91">
        <v>0.15</v>
      </c>
      <c r="L55" s="91">
        <v>39</v>
      </c>
      <c r="M55" s="91">
        <v>43.2</v>
      </c>
      <c r="N55" s="91">
        <v>0.01</v>
      </c>
      <c r="O55" s="91">
        <v>0.04</v>
      </c>
      <c r="P55" s="91">
        <v>0.03</v>
      </c>
      <c r="Q55" s="87">
        <v>0.01</v>
      </c>
    </row>
    <row r="56" spans="1:17" s="78" customFormat="1" x14ac:dyDescent="0.3">
      <c r="A56" s="85"/>
      <c r="B56" s="86" t="s">
        <v>49</v>
      </c>
      <c r="C56" s="83">
        <v>40</v>
      </c>
      <c r="D56" s="83">
        <v>3.16</v>
      </c>
      <c r="E56" s="83">
        <v>0.4</v>
      </c>
      <c r="F56" s="83">
        <v>19.32</v>
      </c>
      <c r="G56" s="83">
        <v>93.52</v>
      </c>
      <c r="H56" s="83">
        <v>9.1999999999999993</v>
      </c>
      <c r="I56" s="83">
        <v>13.2</v>
      </c>
      <c r="J56" s="83">
        <v>34.799999999999997</v>
      </c>
      <c r="K56" s="83">
        <v>0.44</v>
      </c>
      <c r="L56" s="83" t="s">
        <v>44</v>
      </c>
      <c r="M56" s="83" t="s">
        <v>44</v>
      </c>
      <c r="N56" s="83">
        <v>0.04</v>
      </c>
      <c r="O56" s="83" t="s">
        <v>104</v>
      </c>
      <c r="P56" s="83" t="s">
        <v>104</v>
      </c>
      <c r="Q56" s="84">
        <v>12</v>
      </c>
    </row>
    <row r="57" spans="1:17" s="41" customFormat="1" x14ac:dyDescent="0.3">
      <c r="A57" s="37"/>
      <c r="B57" s="38" t="s">
        <v>25</v>
      </c>
      <c r="C57" s="39"/>
      <c r="D57" s="39">
        <f t="shared" ref="D57:Q57" si="3">SUM(D52:D56)</f>
        <v>25.04</v>
      </c>
      <c r="E57" s="39">
        <f t="shared" si="3"/>
        <v>19.96</v>
      </c>
      <c r="F57" s="39">
        <f t="shared" si="3"/>
        <v>39.519999999999996</v>
      </c>
      <c r="G57" s="39">
        <f t="shared" si="3"/>
        <v>574.32999999999993</v>
      </c>
      <c r="H57" s="39">
        <f t="shared" si="3"/>
        <v>191.95</v>
      </c>
      <c r="I57" s="39">
        <f t="shared" si="3"/>
        <v>138.9</v>
      </c>
      <c r="J57" s="39">
        <f t="shared" si="3"/>
        <v>276.39999999999998</v>
      </c>
      <c r="K57" s="39">
        <f t="shared" si="3"/>
        <v>3.3499999999999996</v>
      </c>
      <c r="L57" s="39">
        <f t="shared" si="3"/>
        <v>178</v>
      </c>
      <c r="M57" s="39">
        <f t="shared" si="3"/>
        <v>452.49999999999994</v>
      </c>
      <c r="N57" s="39">
        <f t="shared" si="3"/>
        <v>0.41</v>
      </c>
      <c r="O57" s="39">
        <f t="shared" si="3"/>
        <v>0.96000000000000008</v>
      </c>
      <c r="P57" s="39">
        <f t="shared" si="3"/>
        <v>5.78</v>
      </c>
      <c r="Q57" s="40">
        <f t="shared" si="3"/>
        <v>32.11</v>
      </c>
    </row>
    <row r="58" spans="1:17" x14ac:dyDescent="0.3">
      <c r="A58" s="14"/>
      <c r="B58" s="24" t="s">
        <v>38</v>
      </c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6"/>
    </row>
    <row r="59" spans="1:17" ht="26.4" x14ac:dyDescent="0.3">
      <c r="A59" s="14"/>
      <c r="B59" s="19" t="s">
        <v>139</v>
      </c>
      <c r="C59" s="12">
        <v>200</v>
      </c>
      <c r="D59" s="12">
        <v>1</v>
      </c>
      <c r="E59" s="12" t="s">
        <v>104</v>
      </c>
      <c r="F59" s="12">
        <v>23</v>
      </c>
      <c r="G59" s="12">
        <v>92</v>
      </c>
      <c r="H59" s="12">
        <v>16</v>
      </c>
      <c r="I59" s="12">
        <v>10</v>
      </c>
      <c r="J59" s="12">
        <v>14</v>
      </c>
      <c r="K59" s="12">
        <v>0.2</v>
      </c>
      <c r="L59" s="12" t="s">
        <v>104</v>
      </c>
      <c r="M59" s="12" t="s">
        <v>104</v>
      </c>
      <c r="N59" s="12" t="s">
        <v>104</v>
      </c>
      <c r="O59" s="12" t="s">
        <v>104</v>
      </c>
      <c r="P59" s="12" t="s">
        <v>104</v>
      </c>
      <c r="Q59" s="13">
        <v>1.8</v>
      </c>
    </row>
    <row r="60" spans="1:17" s="41" customFormat="1" x14ac:dyDescent="0.3">
      <c r="A60" s="37"/>
      <c r="B60" s="38" t="s">
        <v>25</v>
      </c>
      <c r="C60" s="39"/>
      <c r="D60" s="38">
        <f>SUM(D59:D59)</f>
        <v>1</v>
      </c>
      <c r="E60" s="38">
        <f>SUM(E59:E59)</f>
        <v>0</v>
      </c>
      <c r="F60" s="38">
        <f>SUM(F59:F59)</f>
        <v>23</v>
      </c>
      <c r="G60" s="38">
        <f>SUM(G59:G59)</f>
        <v>92</v>
      </c>
      <c r="H60" s="38">
        <f>SUM(H59:H59)</f>
        <v>16</v>
      </c>
      <c r="I60" s="38">
        <f>SUM(I59:I59)</f>
        <v>10</v>
      </c>
      <c r="J60" s="38">
        <f>SUM(J59:J59)</f>
        <v>14</v>
      </c>
      <c r="K60" s="38">
        <f>SUM(K59:K59)</f>
        <v>0.2</v>
      </c>
      <c r="L60" s="38">
        <f>SUM(L59:L59)</f>
        <v>0</v>
      </c>
      <c r="M60" s="38">
        <f>SUM(M59:M59)</f>
        <v>0</v>
      </c>
      <c r="N60" s="38">
        <f>SUM(N59:N59)</f>
        <v>0</v>
      </c>
      <c r="O60" s="38">
        <f>SUM(O59:O59)</f>
        <v>0</v>
      </c>
      <c r="P60" s="38">
        <f>SUM(P59:P59)</f>
        <v>0</v>
      </c>
      <c r="Q60" s="42">
        <f>SUM(Q59:Q59)</f>
        <v>1.8</v>
      </c>
    </row>
    <row r="61" spans="1:17" s="15" customFormat="1" x14ac:dyDescent="0.3">
      <c r="A61" s="29"/>
      <c r="B61" s="20" t="s">
        <v>26</v>
      </c>
      <c r="C61" s="21"/>
      <c r="D61" s="21">
        <f>D57+D60</f>
        <v>26.04</v>
      </c>
      <c r="E61" s="21">
        <f>E57+E60</f>
        <v>19.96</v>
      </c>
      <c r="F61" s="21">
        <f>F57+F60</f>
        <v>62.519999999999996</v>
      </c>
      <c r="G61" s="21">
        <f>G57+G60</f>
        <v>666.32999999999993</v>
      </c>
      <c r="H61" s="21">
        <f>H57+H60</f>
        <v>207.95</v>
      </c>
      <c r="I61" s="21">
        <f>I57+I60</f>
        <v>148.9</v>
      </c>
      <c r="J61" s="21">
        <f>J57+J60</f>
        <v>290.39999999999998</v>
      </c>
      <c r="K61" s="21">
        <f>K57+K60</f>
        <v>3.55</v>
      </c>
      <c r="L61" s="21">
        <f>L57+L60</f>
        <v>178</v>
      </c>
      <c r="M61" s="21">
        <f>M57+M60</f>
        <v>452.49999999999994</v>
      </c>
      <c r="N61" s="21">
        <f>N57+N60</f>
        <v>0.41</v>
      </c>
      <c r="O61" s="21">
        <f>O57+O60</f>
        <v>0.96000000000000008</v>
      </c>
      <c r="P61" s="21">
        <f>P57+P60</f>
        <v>5.78</v>
      </c>
      <c r="Q61" s="30">
        <f>Q57+Q60</f>
        <v>33.909999999999997</v>
      </c>
    </row>
    <row r="62" spans="1:17" x14ac:dyDescent="0.3">
      <c r="A62" s="164" t="s">
        <v>29</v>
      </c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6"/>
    </row>
    <row r="63" spans="1:17" x14ac:dyDescent="0.3">
      <c r="A63" s="14"/>
      <c r="B63" s="17" t="s">
        <v>15</v>
      </c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8"/>
    </row>
    <row r="64" spans="1:17" ht="39.6" x14ac:dyDescent="0.3">
      <c r="A64" s="94" t="s">
        <v>110</v>
      </c>
      <c r="B64" s="95" t="s">
        <v>57</v>
      </c>
      <c r="C64" s="92">
        <v>60</v>
      </c>
      <c r="D64" s="92">
        <v>7.91</v>
      </c>
      <c r="E64" s="92">
        <v>15.72</v>
      </c>
      <c r="F64" s="92">
        <v>14.98</v>
      </c>
      <c r="G64" s="92">
        <v>163</v>
      </c>
      <c r="H64" s="92">
        <v>15.7</v>
      </c>
      <c r="I64" s="92">
        <v>6.3</v>
      </c>
      <c r="J64" s="92">
        <v>74.5</v>
      </c>
      <c r="K64" s="92">
        <v>0.33</v>
      </c>
      <c r="L64" s="92" t="s">
        <v>104</v>
      </c>
      <c r="M64" s="92">
        <v>75.5</v>
      </c>
      <c r="N64" s="92">
        <v>0.03</v>
      </c>
      <c r="O64" s="92">
        <v>1.1000000000000001</v>
      </c>
      <c r="P64" s="92">
        <v>0.08</v>
      </c>
      <c r="Q64" s="93">
        <v>1.74</v>
      </c>
    </row>
    <row r="65" spans="1:17" s="8" customFormat="1" ht="39.6" x14ac:dyDescent="0.3">
      <c r="A65" s="98" t="s">
        <v>80</v>
      </c>
      <c r="B65" s="99" t="s">
        <v>46</v>
      </c>
      <c r="C65" s="96" t="s">
        <v>103</v>
      </c>
      <c r="D65" s="96">
        <v>22.95</v>
      </c>
      <c r="E65" s="96">
        <v>16.260000000000002</v>
      </c>
      <c r="F65" s="96">
        <v>51.66</v>
      </c>
      <c r="G65" s="96">
        <v>444</v>
      </c>
      <c r="H65" s="96">
        <v>183.14</v>
      </c>
      <c r="I65" s="96">
        <v>36.21</v>
      </c>
      <c r="J65" s="96">
        <v>294.63</v>
      </c>
      <c r="K65" s="96">
        <v>1.94</v>
      </c>
      <c r="L65" s="96">
        <v>99.9</v>
      </c>
      <c r="M65" s="96">
        <v>112.2</v>
      </c>
      <c r="N65" s="96">
        <v>0.33</v>
      </c>
      <c r="O65" s="96">
        <v>0.99</v>
      </c>
      <c r="P65" s="96">
        <v>5.46</v>
      </c>
      <c r="Q65" s="97">
        <v>30.9</v>
      </c>
    </row>
    <row r="66" spans="1:17" s="8" customFormat="1" ht="26.4" x14ac:dyDescent="0.3">
      <c r="A66" s="102" t="s">
        <v>70</v>
      </c>
      <c r="B66" s="103" t="s">
        <v>45</v>
      </c>
      <c r="C66" s="100">
        <v>200</v>
      </c>
      <c r="D66" s="100">
        <v>4.08</v>
      </c>
      <c r="E66" s="100">
        <v>3.54</v>
      </c>
      <c r="F66" s="100">
        <v>17.579999999999998</v>
      </c>
      <c r="G66" s="100">
        <v>118.6</v>
      </c>
      <c r="H66" s="100">
        <v>152.22</v>
      </c>
      <c r="I66" s="100">
        <v>21.34</v>
      </c>
      <c r="J66" s="100">
        <v>124.56</v>
      </c>
      <c r="K66" s="100">
        <v>0.48</v>
      </c>
      <c r="L66" s="100">
        <v>24.4</v>
      </c>
      <c r="M66" s="100">
        <v>26.66</v>
      </c>
      <c r="N66" s="100">
        <v>5.6000000000000001E-2</v>
      </c>
      <c r="O66" s="100">
        <v>0.188</v>
      </c>
      <c r="P66" s="100">
        <v>0.16600000000000001</v>
      </c>
      <c r="Q66" s="101">
        <v>1.59</v>
      </c>
    </row>
    <row r="67" spans="1:17" s="47" customFormat="1" x14ac:dyDescent="0.3">
      <c r="A67" s="43"/>
      <c r="B67" s="44" t="s">
        <v>25</v>
      </c>
      <c r="C67" s="45"/>
      <c r="D67" s="45">
        <f t="shared" ref="D67:Q67" si="4">SUM(D64:D66)</f>
        <v>34.94</v>
      </c>
      <c r="E67" s="45">
        <f t="shared" si="4"/>
        <v>35.520000000000003</v>
      </c>
      <c r="F67" s="45">
        <f t="shared" si="4"/>
        <v>84.22</v>
      </c>
      <c r="G67" s="45">
        <f t="shared" si="4"/>
        <v>725.6</v>
      </c>
      <c r="H67" s="45">
        <f t="shared" si="4"/>
        <v>351.05999999999995</v>
      </c>
      <c r="I67" s="45">
        <f t="shared" si="4"/>
        <v>63.849999999999994</v>
      </c>
      <c r="J67" s="45">
        <f t="shared" si="4"/>
        <v>493.69</v>
      </c>
      <c r="K67" s="45">
        <f t="shared" si="4"/>
        <v>2.75</v>
      </c>
      <c r="L67" s="45">
        <f t="shared" si="4"/>
        <v>124.30000000000001</v>
      </c>
      <c r="M67" s="45">
        <f t="shared" si="4"/>
        <v>214.35999999999999</v>
      </c>
      <c r="N67" s="45">
        <f t="shared" si="4"/>
        <v>0.41599999999999998</v>
      </c>
      <c r="O67" s="45">
        <f t="shared" si="4"/>
        <v>2.278</v>
      </c>
      <c r="P67" s="45">
        <f t="shared" si="4"/>
        <v>5.7060000000000004</v>
      </c>
      <c r="Q67" s="46">
        <f t="shared" si="4"/>
        <v>34.230000000000004</v>
      </c>
    </row>
    <row r="68" spans="1:17" x14ac:dyDescent="0.3">
      <c r="A68" s="14"/>
      <c r="B68" s="17" t="s">
        <v>38</v>
      </c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6"/>
    </row>
    <row r="69" spans="1:17" ht="26.4" x14ac:dyDescent="0.3">
      <c r="A69" s="106" t="s">
        <v>140</v>
      </c>
      <c r="B69" s="107" t="s">
        <v>141</v>
      </c>
      <c r="C69" s="104">
        <v>180</v>
      </c>
      <c r="D69" s="104">
        <v>0.36</v>
      </c>
      <c r="E69" s="104">
        <v>0.36</v>
      </c>
      <c r="F69" s="104">
        <v>8.82</v>
      </c>
      <c r="G69" s="104">
        <v>42.3</v>
      </c>
      <c r="H69" s="104">
        <v>14.4</v>
      </c>
      <c r="I69" s="104">
        <v>8.1</v>
      </c>
      <c r="J69" s="104">
        <v>9.9</v>
      </c>
      <c r="K69" s="104">
        <v>1.98</v>
      </c>
      <c r="L69" s="104" t="s">
        <v>44</v>
      </c>
      <c r="M69" s="104">
        <v>4.5</v>
      </c>
      <c r="N69" s="104">
        <v>0.03</v>
      </c>
      <c r="O69" s="104">
        <v>0.03</v>
      </c>
      <c r="P69" s="104">
        <v>0.27</v>
      </c>
      <c r="Q69" s="105">
        <v>9</v>
      </c>
    </row>
    <row r="70" spans="1:17" s="41" customFormat="1" x14ac:dyDescent="0.3">
      <c r="A70" s="37"/>
      <c r="B70" s="38" t="s">
        <v>25</v>
      </c>
      <c r="C70" s="39"/>
      <c r="D70" s="39">
        <f>SUM(D69:D69)</f>
        <v>0.36</v>
      </c>
      <c r="E70" s="39">
        <f>SUM(E69:E69)</f>
        <v>0.36</v>
      </c>
      <c r="F70" s="39">
        <f>SUM(F69:F69)</f>
        <v>8.82</v>
      </c>
      <c r="G70" s="39">
        <f>SUM(G69:G69)</f>
        <v>42.3</v>
      </c>
      <c r="H70" s="39">
        <f>SUM(H69:H69)</f>
        <v>14.4</v>
      </c>
      <c r="I70" s="39">
        <f>SUM(I69:I69)</f>
        <v>8.1</v>
      </c>
      <c r="J70" s="39">
        <f>SUM(J69:J69)</f>
        <v>9.9</v>
      </c>
      <c r="K70" s="39">
        <f>SUM(K69:K69)</f>
        <v>1.98</v>
      </c>
      <c r="L70" s="39">
        <f>SUM(L69:L69)</f>
        <v>0</v>
      </c>
      <c r="M70" s="39">
        <f>SUM(M69:M69)</f>
        <v>4.5</v>
      </c>
      <c r="N70" s="39">
        <f>SUM(N69:N69)</f>
        <v>0.03</v>
      </c>
      <c r="O70" s="39">
        <f>SUM(O69:O69)</f>
        <v>0.03</v>
      </c>
      <c r="P70" s="39">
        <f>SUM(P69:P69)</f>
        <v>0.27</v>
      </c>
      <c r="Q70" s="40">
        <f>SUM(Q69:Q69)</f>
        <v>9</v>
      </c>
    </row>
    <row r="71" spans="1:17" s="15" customFormat="1" x14ac:dyDescent="0.3">
      <c r="A71" s="29"/>
      <c r="B71" s="20" t="s">
        <v>26</v>
      </c>
      <c r="C71" s="21"/>
      <c r="D71" s="21">
        <f>D67+D70</f>
        <v>35.299999999999997</v>
      </c>
      <c r="E71" s="21">
        <f>E67+E70</f>
        <v>35.880000000000003</v>
      </c>
      <c r="F71" s="21">
        <f>F67+F70</f>
        <v>93.039999999999992</v>
      </c>
      <c r="G71" s="21">
        <f>G67+G70</f>
        <v>767.9</v>
      </c>
      <c r="H71" s="21">
        <f>H67+H70</f>
        <v>365.45999999999992</v>
      </c>
      <c r="I71" s="21">
        <f>I67+I70</f>
        <v>71.949999999999989</v>
      </c>
      <c r="J71" s="21">
        <f>J67+J70</f>
        <v>503.59</v>
      </c>
      <c r="K71" s="21">
        <f>K67+K70</f>
        <v>4.7300000000000004</v>
      </c>
      <c r="L71" s="21">
        <f>L67+L70</f>
        <v>124.30000000000001</v>
      </c>
      <c r="M71" s="21">
        <f>M67+M70</f>
        <v>218.85999999999999</v>
      </c>
      <c r="N71" s="21">
        <f>N67+N70</f>
        <v>0.44599999999999995</v>
      </c>
      <c r="O71" s="21">
        <f>O67+O70</f>
        <v>2.3079999999999998</v>
      </c>
      <c r="P71" s="21">
        <f>P67+P70</f>
        <v>5.9760000000000009</v>
      </c>
      <c r="Q71" s="30">
        <f>Q67+Q70</f>
        <v>43.230000000000004</v>
      </c>
    </row>
    <row r="72" spans="1:17" x14ac:dyDescent="0.3">
      <c r="A72" s="164" t="s">
        <v>30</v>
      </c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6"/>
    </row>
    <row r="73" spans="1:17" x14ac:dyDescent="0.3">
      <c r="A73" s="14"/>
      <c r="B73" s="24" t="s">
        <v>15</v>
      </c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8"/>
    </row>
    <row r="74" spans="1:17" ht="39.6" x14ac:dyDescent="0.3">
      <c r="A74" s="14" t="s">
        <v>58</v>
      </c>
      <c r="B74" s="19" t="s">
        <v>86</v>
      </c>
      <c r="C74" s="12">
        <v>110</v>
      </c>
      <c r="D74" s="12">
        <v>8.77</v>
      </c>
      <c r="E74" s="12">
        <v>3.48</v>
      </c>
      <c r="F74" s="12">
        <v>25.62</v>
      </c>
      <c r="G74" s="12">
        <v>169</v>
      </c>
      <c r="H74" s="12">
        <v>24.5</v>
      </c>
      <c r="I74" s="12">
        <v>17.45</v>
      </c>
      <c r="J74" s="12">
        <v>77.650000000000006</v>
      </c>
      <c r="K74" s="12">
        <v>1.08</v>
      </c>
      <c r="L74" s="12" t="s">
        <v>44</v>
      </c>
      <c r="M74" s="12">
        <v>53.5</v>
      </c>
      <c r="N74" s="12">
        <v>0.1</v>
      </c>
      <c r="O74" s="12">
        <v>7.0000000000000007E-2</v>
      </c>
      <c r="P74" s="12">
        <v>2.5</v>
      </c>
      <c r="Q74" s="13">
        <v>0.64</v>
      </c>
    </row>
    <row r="75" spans="1:17" ht="52.8" x14ac:dyDescent="0.3">
      <c r="A75" s="14" t="s">
        <v>81</v>
      </c>
      <c r="B75" s="19" t="s">
        <v>128</v>
      </c>
      <c r="C75" s="12" t="s">
        <v>16</v>
      </c>
      <c r="D75" s="12">
        <v>8.64</v>
      </c>
      <c r="E75" s="12">
        <v>11.06</v>
      </c>
      <c r="F75" s="12">
        <v>44.32</v>
      </c>
      <c r="G75" s="12">
        <v>339</v>
      </c>
      <c r="H75" s="12">
        <v>146.77000000000001</v>
      </c>
      <c r="I75" s="12">
        <v>44.33</v>
      </c>
      <c r="J75" s="12">
        <v>221.3</v>
      </c>
      <c r="K75" s="12">
        <v>2.34</v>
      </c>
      <c r="L75" s="12">
        <v>54.8</v>
      </c>
      <c r="M75" s="12">
        <v>61.28</v>
      </c>
      <c r="N75" s="12">
        <v>0.14000000000000001</v>
      </c>
      <c r="O75" s="12">
        <v>0.17</v>
      </c>
      <c r="P75" s="12">
        <v>0.74</v>
      </c>
      <c r="Q75" s="13">
        <v>0.96</v>
      </c>
    </row>
    <row r="76" spans="1:17" ht="26.4" x14ac:dyDescent="0.3">
      <c r="A76" s="110" t="s">
        <v>111</v>
      </c>
      <c r="B76" s="108" t="s">
        <v>23</v>
      </c>
      <c r="C76" s="109">
        <v>200</v>
      </c>
      <c r="D76" s="109">
        <v>3.17</v>
      </c>
      <c r="E76" s="109">
        <v>2.68</v>
      </c>
      <c r="F76" s="109">
        <v>15.95</v>
      </c>
      <c r="G76" s="109">
        <v>100.6</v>
      </c>
      <c r="H76" s="109">
        <v>6.28</v>
      </c>
      <c r="I76" s="109">
        <v>70</v>
      </c>
      <c r="J76" s="109">
        <v>4.5</v>
      </c>
      <c r="K76" s="109">
        <v>0.67</v>
      </c>
      <c r="L76" s="109">
        <v>100</v>
      </c>
      <c r="M76" s="109">
        <v>111.1</v>
      </c>
      <c r="N76" s="109">
        <v>0.22</v>
      </c>
      <c r="O76" s="109">
        <v>0.78</v>
      </c>
      <c r="P76" s="109">
        <v>0.5</v>
      </c>
      <c r="Q76" s="111">
        <v>6.5</v>
      </c>
    </row>
    <row r="77" spans="1:17" x14ac:dyDescent="0.3">
      <c r="A77" s="14"/>
      <c r="B77" s="19" t="s">
        <v>49</v>
      </c>
      <c r="C77" s="12">
        <v>40</v>
      </c>
      <c r="D77" s="12">
        <v>3.16</v>
      </c>
      <c r="E77" s="12">
        <v>0.4</v>
      </c>
      <c r="F77" s="12">
        <v>19.32</v>
      </c>
      <c r="G77" s="12">
        <v>93.52</v>
      </c>
      <c r="H77" s="12">
        <v>9.1999999999999993</v>
      </c>
      <c r="I77" s="12">
        <v>13.2</v>
      </c>
      <c r="J77" s="12">
        <v>34.799999999999997</v>
      </c>
      <c r="K77" s="12">
        <v>0.44</v>
      </c>
      <c r="L77" s="12" t="s">
        <v>44</v>
      </c>
      <c r="M77" s="12" t="s">
        <v>44</v>
      </c>
      <c r="N77" s="12">
        <v>0.04</v>
      </c>
      <c r="O77" s="12" t="s">
        <v>104</v>
      </c>
      <c r="P77" s="12" t="s">
        <v>104</v>
      </c>
      <c r="Q77" s="13">
        <v>12</v>
      </c>
    </row>
    <row r="78" spans="1:17" s="41" customFormat="1" x14ac:dyDescent="0.3">
      <c r="A78" s="37"/>
      <c r="B78" s="38" t="s">
        <v>25</v>
      </c>
      <c r="C78" s="39"/>
      <c r="D78" s="39">
        <f t="shared" ref="D78:Q78" si="5">SUM(D74:D77)</f>
        <v>23.74</v>
      </c>
      <c r="E78" s="39">
        <f t="shared" si="5"/>
        <v>17.62</v>
      </c>
      <c r="F78" s="39">
        <f t="shared" si="5"/>
        <v>105.21000000000001</v>
      </c>
      <c r="G78" s="39">
        <f t="shared" si="5"/>
        <v>702.12</v>
      </c>
      <c r="H78" s="39">
        <f t="shared" si="5"/>
        <v>186.75</v>
      </c>
      <c r="I78" s="39">
        <f t="shared" si="5"/>
        <v>144.97999999999999</v>
      </c>
      <c r="J78" s="39">
        <f t="shared" si="5"/>
        <v>338.25000000000006</v>
      </c>
      <c r="K78" s="39">
        <f t="shared" si="5"/>
        <v>4.53</v>
      </c>
      <c r="L78" s="39">
        <f t="shared" si="5"/>
        <v>154.80000000000001</v>
      </c>
      <c r="M78" s="39">
        <f t="shared" si="5"/>
        <v>225.88</v>
      </c>
      <c r="N78" s="39">
        <f t="shared" si="5"/>
        <v>0.5</v>
      </c>
      <c r="O78" s="39">
        <f t="shared" si="5"/>
        <v>1.02</v>
      </c>
      <c r="P78" s="39">
        <f t="shared" si="5"/>
        <v>3.74</v>
      </c>
      <c r="Q78" s="40">
        <f t="shared" si="5"/>
        <v>20.100000000000001</v>
      </c>
    </row>
    <row r="79" spans="1:17" x14ac:dyDescent="0.3">
      <c r="A79" s="14"/>
      <c r="B79" s="24" t="s">
        <v>38</v>
      </c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6"/>
    </row>
    <row r="80" spans="1:17" ht="26.4" x14ac:dyDescent="0.3">
      <c r="A80" s="114"/>
      <c r="B80" s="115" t="s">
        <v>139</v>
      </c>
      <c r="C80" s="112">
        <v>200</v>
      </c>
      <c r="D80" s="112">
        <v>1</v>
      </c>
      <c r="E80" s="112" t="s">
        <v>104</v>
      </c>
      <c r="F80" s="112">
        <v>23</v>
      </c>
      <c r="G80" s="112">
        <v>92</v>
      </c>
      <c r="H80" s="112">
        <v>16</v>
      </c>
      <c r="I80" s="112">
        <v>10</v>
      </c>
      <c r="J80" s="112">
        <v>14</v>
      </c>
      <c r="K80" s="112">
        <v>0.2</v>
      </c>
      <c r="L80" s="112" t="s">
        <v>104</v>
      </c>
      <c r="M80" s="112" t="s">
        <v>104</v>
      </c>
      <c r="N80" s="112" t="s">
        <v>104</v>
      </c>
      <c r="O80" s="112" t="s">
        <v>104</v>
      </c>
      <c r="P80" s="112" t="s">
        <v>104</v>
      </c>
      <c r="Q80" s="113">
        <v>1.8</v>
      </c>
    </row>
    <row r="81" spans="1:17" s="41" customFormat="1" x14ac:dyDescent="0.3">
      <c r="A81" s="37"/>
      <c r="B81" s="38" t="s">
        <v>25</v>
      </c>
      <c r="C81" s="38"/>
      <c r="D81" s="38">
        <f>SUM(D80:D80)</f>
        <v>1</v>
      </c>
      <c r="E81" s="38">
        <f>SUM(E80:E80)</f>
        <v>0</v>
      </c>
      <c r="F81" s="38">
        <f>SUM(F80:F80)</f>
        <v>23</v>
      </c>
      <c r="G81" s="38">
        <f>SUM(G80:G80)</f>
        <v>92</v>
      </c>
      <c r="H81" s="38">
        <f>SUM(H80:H80)</f>
        <v>16</v>
      </c>
      <c r="I81" s="38">
        <f>SUM(I80:I80)</f>
        <v>10</v>
      </c>
      <c r="J81" s="38">
        <f>SUM(J80:J80)</f>
        <v>14</v>
      </c>
      <c r="K81" s="38">
        <f>SUM(K80:K80)</f>
        <v>0.2</v>
      </c>
      <c r="L81" s="38">
        <f>SUM(L80:L80)</f>
        <v>0</v>
      </c>
      <c r="M81" s="38">
        <f>SUM(M80:M80)</f>
        <v>0</v>
      </c>
      <c r="N81" s="38">
        <f>SUM(N80:N80)</f>
        <v>0</v>
      </c>
      <c r="O81" s="38">
        <f>SUM(O80:O80)</f>
        <v>0</v>
      </c>
      <c r="P81" s="38">
        <f>SUM(P80:P80)</f>
        <v>0</v>
      </c>
      <c r="Q81" s="42">
        <f>SUM(Q80:Q80)</f>
        <v>1.8</v>
      </c>
    </row>
    <row r="82" spans="1:17" s="15" customFormat="1" x14ac:dyDescent="0.3">
      <c r="A82" s="29"/>
      <c r="B82" s="20" t="s">
        <v>26</v>
      </c>
      <c r="C82" s="21"/>
      <c r="D82" s="21">
        <f>D78+D81</f>
        <v>24.74</v>
      </c>
      <c r="E82" s="21">
        <f>E78+E81</f>
        <v>17.62</v>
      </c>
      <c r="F82" s="21">
        <f>F78+F81</f>
        <v>128.21</v>
      </c>
      <c r="G82" s="21">
        <f>G78+G81</f>
        <v>794.12</v>
      </c>
      <c r="H82" s="21">
        <f>H78+H81</f>
        <v>202.75</v>
      </c>
      <c r="I82" s="21">
        <f>I78+I81</f>
        <v>154.97999999999999</v>
      </c>
      <c r="J82" s="21">
        <f>J78+J81</f>
        <v>352.25000000000006</v>
      </c>
      <c r="K82" s="21">
        <f>K78+K81</f>
        <v>4.7300000000000004</v>
      </c>
      <c r="L82" s="21">
        <f>L78+L81</f>
        <v>154.80000000000001</v>
      </c>
      <c r="M82" s="21">
        <f>M78+M81</f>
        <v>225.88</v>
      </c>
      <c r="N82" s="21">
        <f>N78+N81</f>
        <v>0.5</v>
      </c>
      <c r="O82" s="21">
        <f>O78+O81</f>
        <v>1.02</v>
      </c>
      <c r="P82" s="21">
        <f>P78+P81</f>
        <v>3.74</v>
      </c>
      <c r="Q82" s="30">
        <f>Q78+Q81</f>
        <v>21.900000000000002</v>
      </c>
    </row>
    <row r="83" spans="1:17" x14ac:dyDescent="0.3">
      <c r="A83" s="164" t="s">
        <v>31</v>
      </c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6"/>
    </row>
    <row r="84" spans="1:17" x14ac:dyDescent="0.3">
      <c r="A84" s="14"/>
      <c r="B84" s="17" t="s">
        <v>15</v>
      </c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8"/>
    </row>
    <row r="85" spans="1:17" s="8" customFormat="1" ht="39.6" x14ac:dyDescent="0.3">
      <c r="A85" s="31" t="s">
        <v>129</v>
      </c>
      <c r="B85" s="18" t="s">
        <v>134</v>
      </c>
      <c r="C85" s="23">
        <v>60</v>
      </c>
      <c r="D85" s="23">
        <v>0.45</v>
      </c>
      <c r="E85" s="23">
        <v>3.61</v>
      </c>
      <c r="F85" s="23">
        <v>1.41</v>
      </c>
      <c r="G85" s="23">
        <v>39.96</v>
      </c>
      <c r="H85" s="23">
        <v>13.4</v>
      </c>
      <c r="I85" s="23">
        <v>7.91</v>
      </c>
      <c r="J85" s="23">
        <v>23.75</v>
      </c>
      <c r="K85" s="23">
        <v>0.34</v>
      </c>
      <c r="L85" s="23" t="s">
        <v>104</v>
      </c>
      <c r="M85" s="23" t="s">
        <v>104</v>
      </c>
      <c r="N85" s="23">
        <v>0.02</v>
      </c>
      <c r="O85" s="23">
        <v>0.02</v>
      </c>
      <c r="P85" s="23" t="s">
        <v>104</v>
      </c>
      <c r="Q85" s="32">
        <v>2.82</v>
      </c>
    </row>
    <row r="86" spans="1:17" s="8" customFormat="1" ht="26.4" x14ac:dyDescent="0.3">
      <c r="A86" s="31" t="s">
        <v>83</v>
      </c>
      <c r="B86" s="18" t="s">
        <v>50</v>
      </c>
      <c r="C86" s="23">
        <v>175</v>
      </c>
      <c r="D86" s="23">
        <v>12.3</v>
      </c>
      <c r="E86" s="23">
        <v>29.5</v>
      </c>
      <c r="F86" s="23">
        <v>16.579999999999998</v>
      </c>
      <c r="G86" s="23">
        <v>295</v>
      </c>
      <c r="H86" s="23">
        <v>42.84</v>
      </c>
      <c r="I86" s="23">
        <v>180.22</v>
      </c>
      <c r="J86" s="23">
        <v>3.02</v>
      </c>
      <c r="K86" s="23" t="s">
        <v>44</v>
      </c>
      <c r="L86" s="23">
        <v>73.599999999999994</v>
      </c>
      <c r="M86" s="23">
        <v>3.09</v>
      </c>
      <c r="N86" s="23">
        <v>0.15</v>
      </c>
      <c r="O86" s="23">
        <v>3.1</v>
      </c>
      <c r="P86" s="23">
        <v>6.2</v>
      </c>
      <c r="Q86" s="32">
        <v>2.76</v>
      </c>
    </row>
    <row r="87" spans="1:17" s="8" customFormat="1" x14ac:dyDescent="0.3">
      <c r="A87" s="118" t="s">
        <v>69</v>
      </c>
      <c r="B87" s="119" t="s">
        <v>17</v>
      </c>
      <c r="C87" s="116">
        <v>10</v>
      </c>
      <c r="D87" s="116">
        <v>0.08</v>
      </c>
      <c r="E87" s="116">
        <v>7.25</v>
      </c>
      <c r="F87" s="116">
        <v>0.13</v>
      </c>
      <c r="G87" s="116">
        <v>66</v>
      </c>
      <c r="H87" s="116">
        <v>2.4</v>
      </c>
      <c r="I87" s="116" t="s">
        <v>44</v>
      </c>
      <c r="J87" s="116">
        <v>3</v>
      </c>
      <c r="K87" s="116">
        <v>0.02</v>
      </c>
      <c r="L87" s="116">
        <v>40</v>
      </c>
      <c r="M87" s="116">
        <v>45</v>
      </c>
      <c r="N87" s="116">
        <v>0</v>
      </c>
      <c r="O87" s="116">
        <v>0.01</v>
      </c>
      <c r="P87" s="116">
        <v>0.01</v>
      </c>
      <c r="Q87" s="117">
        <v>0</v>
      </c>
    </row>
    <row r="88" spans="1:17" s="8" customFormat="1" ht="26.4" x14ac:dyDescent="0.3">
      <c r="A88" s="55" t="s">
        <v>125</v>
      </c>
      <c r="B88" s="56" t="s">
        <v>126</v>
      </c>
      <c r="C88" s="53" t="s">
        <v>127</v>
      </c>
      <c r="D88" s="53">
        <v>1.52</v>
      </c>
      <c r="E88" s="53">
        <v>1.35</v>
      </c>
      <c r="F88" s="53">
        <v>15.9</v>
      </c>
      <c r="G88" s="53">
        <v>81</v>
      </c>
      <c r="H88" s="53">
        <v>126.6</v>
      </c>
      <c r="I88" s="53">
        <v>15.4</v>
      </c>
      <c r="J88" s="53">
        <v>92.8</v>
      </c>
      <c r="K88" s="53">
        <v>0.41</v>
      </c>
      <c r="L88" s="53">
        <v>10</v>
      </c>
      <c r="M88" s="53">
        <v>11.1</v>
      </c>
      <c r="N88" s="53">
        <v>0.04</v>
      </c>
      <c r="O88" s="53">
        <v>0.16</v>
      </c>
      <c r="P88" s="53">
        <v>0.12</v>
      </c>
      <c r="Q88" s="54">
        <v>1.33</v>
      </c>
    </row>
    <row r="89" spans="1:17" s="8" customFormat="1" x14ac:dyDescent="0.3">
      <c r="A89" s="31"/>
      <c r="B89" s="18" t="s">
        <v>49</v>
      </c>
      <c r="C89" s="23">
        <v>40</v>
      </c>
      <c r="D89" s="23">
        <v>3.16</v>
      </c>
      <c r="E89" s="23">
        <v>0.4</v>
      </c>
      <c r="F89" s="23">
        <v>19.32</v>
      </c>
      <c r="G89" s="23">
        <v>93.52</v>
      </c>
      <c r="H89" s="23">
        <v>9.1999999999999993</v>
      </c>
      <c r="I89" s="23">
        <v>13.2</v>
      </c>
      <c r="J89" s="23">
        <v>34.799999999999997</v>
      </c>
      <c r="K89" s="23">
        <v>0.44</v>
      </c>
      <c r="L89" s="23" t="s">
        <v>44</v>
      </c>
      <c r="M89" s="23" t="s">
        <v>44</v>
      </c>
      <c r="N89" s="23">
        <v>0.04</v>
      </c>
      <c r="O89" s="23" t="s">
        <v>104</v>
      </c>
      <c r="P89" s="23" t="s">
        <v>104</v>
      </c>
      <c r="Q89" s="32">
        <v>12</v>
      </c>
    </row>
    <row r="90" spans="1:17" s="41" customFormat="1" x14ac:dyDescent="0.3">
      <c r="A90" s="37"/>
      <c r="B90" s="38" t="s">
        <v>25</v>
      </c>
      <c r="C90" s="39"/>
      <c r="D90" s="39">
        <f t="shared" ref="D90:Q90" si="6">SUM(D85:D89)</f>
        <v>17.509999999999998</v>
      </c>
      <c r="E90" s="39">
        <f t="shared" si="6"/>
        <v>42.11</v>
      </c>
      <c r="F90" s="39">
        <f t="shared" si="6"/>
        <v>53.339999999999996</v>
      </c>
      <c r="G90" s="39">
        <f t="shared" si="6"/>
        <v>575.48</v>
      </c>
      <c r="H90" s="39">
        <f t="shared" si="6"/>
        <v>194.44</v>
      </c>
      <c r="I90" s="39">
        <f t="shared" si="6"/>
        <v>216.73</v>
      </c>
      <c r="J90" s="39">
        <f t="shared" si="6"/>
        <v>157.37</v>
      </c>
      <c r="K90" s="39">
        <f t="shared" si="6"/>
        <v>1.21</v>
      </c>
      <c r="L90" s="39">
        <f t="shared" si="6"/>
        <v>123.6</v>
      </c>
      <c r="M90" s="39">
        <f t="shared" si="6"/>
        <v>59.190000000000005</v>
      </c>
      <c r="N90" s="39">
        <f t="shared" si="6"/>
        <v>0.25</v>
      </c>
      <c r="O90" s="39">
        <f t="shared" si="6"/>
        <v>3.29</v>
      </c>
      <c r="P90" s="39">
        <f t="shared" si="6"/>
        <v>6.33</v>
      </c>
      <c r="Q90" s="40">
        <f t="shared" si="6"/>
        <v>18.91</v>
      </c>
    </row>
    <row r="91" spans="1:17" x14ac:dyDescent="0.3">
      <c r="A91" s="14"/>
      <c r="B91" s="17" t="s">
        <v>38</v>
      </c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6"/>
    </row>
    <row r="92" spans="1:17" ht="26.4" x14ac:dyDescent="0.3">
      <c r="A92" s="14" t="s">
        <v>140</v>
      </c>
      <c r="B92" s="19" t="s">
        <v>141</v>
      </c>
      <c r="C92" s="12">
        <v>180</v>
      </c>
      <c r="D92" s="12">
        <v>0.36</v>
      </c>
      <c r="E92" s="12">
        <v>0.36</v>
      </c>
      <c r="F92" s="12">
        <v>8.82</v>
      </c>
      <c r="G92" s="12">
        <v>42.3</v>
      </c>
      <c r="H92" s="12">
        <v>14.4</v>
      </c>
      <c r="I92" s="12">
        <v>8.1</v>
      </c>
      <c r="J92" s="12">
        <v>9.9</v>
      </c>
      <c r="K92" s="12">
        <v>1.98</v>
      </c>
      <c r="L92" s="12" t="s">
        <v>44</v>
      </c>
      <c r="M92" s="12">
        <v>4.5</v>
      </c>
      <c r="N92" s="12">
        <v>0.03</v>
      </c>
      <c r="O92" s="12">
        <v>0.03</v>
      </c>
      <c r="P92" s="12">
        <v>0.27</v>
      </c>
      <c r="Q92" s="13">
        <v>9</v>
      </c>
    </row>
    <row r="93" spans="1:17" s="41" customFormat="1" x14ac:dyDescent="0.3">
      <c r="A93" s="37"/>
      <c r="B93" s="38" t="s">
        <v>25</v>
      </c>
      <c r="C93" s="38"/>
      <c r="D93" s="38">
        <f>SUM(D92:D92)</f>
        <v>0.36</v>
      </c>
      <c r="E93" s="38">
        <f>SUM(E92:E92)</f>
        <v>0.36</v>
      </c>
      <c r="F93" s="38">
        <f>SUM(F92:F92)</f>
        <v>8.82</v>
      </c>
      <c r="G93" s="38">
        <f>SUM(G92:G92)</f>
        <v>42.3</v>
      </c>
      <c r="H93" s="38">
        <f>SUM(H92:H92)</f>
        <v>14.4</v>
      </c>
      <c r="I93" s="38">
        <f>SUM(I92:I92)</f>
        <v>8.1</v>
      </c>
      <c r="J93" s="38">
        <f>SUM(J92:J92)</f>
        <v>9.9</v>
      </c>
      <c r="K93" s="38">
        <f>SUM(K92:K92)</f>
        <v>1.98</v>
      </c>
      <c r="L93" s="38">
        <f>SUM(L92:L92)</f>
        <v>0</v>
      </c>
      <c r="M93" s="38">
        <f>SUM(M92:M92)</f>
        <v>4.5</v>
      </c>
      <c r="N93" s="38">
        <f>SUM(N92:N92)</f>
        <v>0.03</v>
      </c>
      <c r="O93" s="38">
        <f>SUM(O92:O92)</f>
        <v>0.03</v>
      </c>
      <c r="P93" s="38">
        <f>SUM(P92:P92)</f>
        <v>0.27</v>
      </c>
      <c r="Q93" s="42">
        <f>SUM(Q92:Q92)</f>
        <v>9</v>
      </c>
    </row>
    <row r="94" spans="1:17" s="15" customFormat="1" x14ac:dyDescent="0.3">
      <c r="A94" s="29"/>
      <c r="B94" s="20" t="s">
        <v>26</v>
      </c>
      <c r="C94" s="21"/>
      <c r="D94" s="21">
        <f>D90+D93</f>
        <v>17.869999999999997</v>
      </c>
      <c r="E94" s="21">
        <f>E90+E93</f>
        <v>42.47</v>
      </c>
      <c r="F94" s="21">
        <f>F90+F93</f>
        <v>62.16</v>
      </c>
      <c r="G94" s="21">
        <f>G90+G93</f>
        <v>617.78</v>
      </c>
      <c r="H94" s="21">
        <f>H90+H93</f>
        <v>208.84</v>
      </c>
      <c r="I94" s="21">
        <f>I90+I93</f>
        <v>224.82999999999998</v>
      </c>
      <c r="J94" s="21">
        <f>J90+J93</f>
        <v>167.27</v>
      </c>
      <c r="K94" s="21">
        <f>K90+K93</f>
        <v>3.19</v>
      </c>
      <c r="L94" s="21">
        <f>L90+L93</f>
        <v>123.6</v>
      </c>
      <c r="M94" s="21">
        <f>M90+M93</f>
        <v>63.690000000000005</v>
      </c>
      <c r="N94" s="21">
        <f>N90+N93</f>
        <v>0.28000000000000003</v>
      </c>
      <c r="O94" s="21">
        <f>O90+O93</f>
        <v>3.32</v>
      </c>
      <c r="P94" s="21">
        <f>P90+P93</f>
        <v>6.6</v>
      </c>
      <c r="Q94" s="30">
        <f>Q90+Q93</f>
        <v>27.91</v>
      </c>
    </row>
    <row r="95" spans="1:17" x14ac:dyDescent="0.3">
      <c r="A95" s="164" t="s">
        <v>32</v>
      </c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6"/>
    </row>
    <row r="96" spans="1:17" x14ac:dyDescent="0.3">
      <c r="A96" s="14"/>
      <c r="B96" s="24" t="s">
        <v>15</v>
      </c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8"/>
    </row>
    <row r="97" spans="1:17" ht="26.4" x14ac:dyDescent="0.3">
      <c r="A97" s="122" t="s">
        <v>113</v>
      </c>
      <c r="B97" s="123" t="s">
        <v>114</v>
      </c>
      <c r="C97" s="120">
        <v>50</v>
      </c>
      <c r="D97" s="120">
        <v>8.08</v>
      </c>
      <c r="E97" s="120">
        <v>12.27</v>
      </c>
      <c r="F97" s="120">
        <v>14.98</v>
      </c>
      <c r="G97" s="120">
        <v>206</v>
      </c>
      <c r="H97" s="120">
        <v>161.1</v>
      </c>
      <c r="I97" s="120">
        <v>20.3</v>
      </c>
      <c r="J97" s="120" t="s">
        <v>104</v>
      </c>
      <c r="K97" s="120">
        <v>1</v>
      </c>
      <c r="L97" s="120">
        <v>3</v>
      </c>
      <c r="M97" s="120" t="s">
        <v>104</v>
      </c>
      <c r="N97" s="120">
        <v>0.11</v>
      </c>
      <c r="O97" s="120">
        <v>0.11</v>
      </c>
      <c r="P97" s="120" t="s">
        <v>104</v>
      </c>
      <c r="Q97" s="121" t="s">
        <v>104</v>
      </c>
    </row>
    <row r="98" spans="1:17" ht="26.4" x14ac:dyDescent="0.3">
      <c r="A98" s="126" t="s">
        <v>85</v>
      </c>
      <c r="B98" s="124" t="s">
        <v>115</v>
      </c>
      <c r="C98" s="125">
        <v>100</v>
      </c>
      <c r="D98" s="125">
        <v>9.58</v>
      </c>
      <c r="E98" s="125">
        <v>21.17</v>
      </c>
      <c r="F98" s="125">
        <v>1.17</v>
      </c>
      <c r="G98" s="125">
        <v>235</v>
      </c>
      <c r="H98" s="125">
        <v>23.33</v>
      </c>
      <c r="I98" s="125">
        <v>13.33</v>
      </c>
      <c r="J98" s="125">
        <v>111.67</v>
      </c>
      <c r="K98" s="125">
        <v>1.5</v>
      </c>
      <c r="L98" s="125">
        <v>33.33</v>
      </c>
      <c r="M98" s="125">
        <v>37.5</v>
      </c>
      <c r="N98" s="125">
        <v>0.33</v>
      </c>
      <c r="O98" s="125">
        <v>0.08</v>
      </c>
      <c r="P98" s="125">
        <v>1.83</v>
      </c>
      <c r="Q98" s="127" t="s">
        <v>44</v>
      </c>
    </row>
    <row r="99" spans="1:17" ht="26.4" x14ac:dyDescent="0.3">
      <c r="A99" s="14" t="s">
        <v>84</v>
      </c>
      <c r="B99" s="19" t="s">
        <v>48</v>
      </c>
      <c r="C99" s="12">
        <v>150</v>
      </c>
      <c r="D99" s="12">
        <v>2.66</v>
      </c>
      <c r="E99" s="12">
        <v>4.88</v>
      </c>
      <c r="F99" s="12">
        <v>12.9</v>
      </c>
      <c r="G99" s="12">
        <v>213</v>
      </c>
      <c r="H99" s="12">
        <v>55.74</v>
      </c>
      <c r="I99" s="12">
        <v>24.39</v>
      </c>
      <c r="J99" s="12">
        <v>67.5</v>
      </c>
      <c r="K99" s="12">
        <v>0.9</v>
      </c>
      <c r="L99" s="12">
        <v>69</v>
      </c>
      <c r="M99" s="12">
        <v>413.44</v>
      </c>
      <c r="N99" s="12">
        <v>0.09</v>
      </c>
      <c r="O99" s="12">
        <v>0.09</v>
      </c>
      <c r="P99" s="12">
        <v>0.96</v>
      </c>
      <c r="Q99" s="13">
        <v>18.77</v>
      </c>
    </row>
    <row r="100" spans="1:17" ht="26.4" x14ac:dyDescent="0.3">
      <c r="A100" s="130" t="s">
        <v>70</v>
      </c>
      <c r="B100" s="131" t="s">
        <v>45</v>
      </c>
      <c r="C100" s="128">
        <v>200</v>
      </c>
      <c r="D100" s="128">
        <v>4.08</v>
      </c>
      <c r="E100" s="128">
        <v>3.54</v>
      </c>
      <c r="F100" s="128">
        <v>17.579999999999998</v>
      </c>
      <c r="G100" s="128">
        <v>118.6</v>
      </c>
      <c r="H100" s="128">
        <v>152.22</v>
      </c>
      <c r="I100" s="128">
        <v>21.34</v>
      </c>
      <c r="J100" s="128">
        <v>124.56</v>
      </c>
      <c r="K100" s="128">
        <v>0.48</v>
      </c>
      <c r="L100" s="128">
        <v>24.4</v>
      </c>
      <c r="M100" s="128">
        <v>26.66</v>
      </c>
      <c r="N100" s="128">
        <v>5.6000000000000001E-2</v>
      </c>
      <c r="O100" s="128">
        <v>0.188</v>
      </c>
      <c r="P100" s="128">
        <v>0.16600000000000001</v>
      </c>
      <c r="Q100" s="129">
        <v>1.59</v>
      </c>
    </row>
    <row r="101" spans="1:17" s="15" customFormat="1" x14ac:dyDescent="0.3">
      <c r="A101" s="29"/>
      <c r="B101" s="20" t="s">
        <v>25</v>
      </c>
      <c r="C101" s="21"/>
      <c r="D101" s="21">
        <f t="shared" ref="D101:Q101" si="7">SUM(D97:D100)</f>
        <v>24.4</v>
      </c>
      <c r="E101" s="21">
        <f t="shared" si="7"/>
        <v>41.86</v>
      </c>
      <c r="F101" s="21">
        <f t="shared" si="7"/>
        <v>46.629999999999995</v>
      </c>
      <c r="G101" s="21">
        <f t="shared" si="7"/>
        <v>772.6</v>
      </c>
      <c r="H101" s="21">
        <f t="shared" si="7"/>
        <v>392.39</v>
      </c>
      <c r="I101" s="21">
        <f t="shared" si="7"/>
        <v>79.36</v>
      </c>
      <c r="J101" s="21">
        <f t="shared" si="7"/>
        <v>303.73</v>
      </c>
      <c r="K101" s="21">
        <f t="shared" si="7"/>
        <v>3.88</v>
      </c>
      <c r="L101" s="21">
        <f t="shared" si="7"/>
        <v>129.72999999999999</v>
      </c>
      <c r="M101" s="21">
        <f t="shared" si="7"/>
        <v>477.6</v>
      </c>
      <c r="N101" s="21">
        <f t="shared" si="7"/>
        <v>0.58600000000000008</v>
      </c>
      <c r="O101" s="21">
        <f t="shared" si="7"/>
        <v>0.46800000000000003</v>
      </c>
      <c r="P101" s="21">
        <f t="shared" si="7"/>
        <v>2.956</v>
      </c>
      <c r="Q101" s="30">
        <f t="shared" si="7"/>
        <v>20.36</v>
      </c>
    </row>
    <row r="102" spans="1:17" x14ac:dyDescent="0.3">
      <c r="A102" s="14"/>
      <c r="B102" s="24" t="s">
        <v>38</v>
      </c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6"/>
    </row>
    <row r="103" spans="1:17" ht="26.4" x14ac:dyDescent="0.3">
      <c r="A103" s="14"/>
      <c r="B103" s="19" t="s">
        <v>139</v>
      </c>
      <c r="C103" s="12">
        <v>200</v>
      </c>
      <c r="D103" s="12">
        <v>1</v>
      </c>
      <c r="E103" s="12" t="s">
        <v>104</v>
      </c>
      <c r="F103" s="12">
        <v>23</v>
      </c>
      <c r="G103" s="12">
        <v>92</v>
      </c>
      <c r="H103" s="12">
        <v>16</v>
      </c>
      <c r="I103" s="12">
        <v>10</v>
      </c>
      <c r="J103" s="12">
        <v>14</v>
      </c>
      <c r="K103" s="12">
        <v>0.2</v>
      </c>
      <c r="L103" s="12" t="s">
        <v>104</v>
      </c>
      <c r="M103" s="12" t="s">
        <v>104</v>
      </c>
      <c r="N103" s="12" t="s">
        <v>104</v>
      </c>
      <c r="O103" s="12" t="s">
        <v>104</v>
      </c>
      <c r="P103" s="12" t="s">
        <v>104</v>
      </c>
      <c r="Q103" s="13">
        <v>1.8</v>
      </c>
    </row>
    <row r="104" spans="1:17" s="41" customFormat="1" x14ac:dyDescent="0.3">
      <c r="A104" s="37"/>
      <c r="B104" s="38" t="s">
        <v>25</v>
      </c>
      <c r="C104" s="38"/>
      <c r="D104" s="38">
        <f>SUM(D103:D103)</f>
        <v>1</v>
      </c>
      <c r="E104" s="38">
        <f>SUM(E103:E103)</f>
        <v>0</v>
      </c>
      <c r="F104" s="38">
        <f>SUM(F103:F103)</f>
        <v>23</v>
      </c>
      <c r="G104" s="38">
        <f>SUM(G103:G103)</f>
        <v>92</v>
      </c>
      <c r="H104" s="38">
        <f>SUM(H103:H103)</f>
        <v>16</v>
      </c>
      <c r="I104" s="38">
        <f>SUM(I103:I103)</f>
        <v>10</v>
      </c>
      <c r="J104" s="38">
        <f>SUM(J103:J103)</f>
        <v>14</v>
      </c>
      <c r="K104" s="38">
        <f>SUM(K103:K103)</f>
        <v>0.2</v>
      </c>
      <c r="L104" s="38">
        <f>SUM(L103:L103)</f>
        <v>0</v>
      </c>
      <c r="M104" s="38">
        <f>SUM(M103:M103)</f>
        <v>0</v>
      </c>
      <c r="N104" s="38">
        <f>SUM(N103:N103)</f>
        <v>0</v>
      </c>
      <c r="O104" s="38">
        <f>SUM(O103:O103)</f>
        <v>0</v>
      </c>
      <c r="P104" s="38">
        <f>SUM(P103:P103)</f>
        <v>0</v>
      </c>
      <c r="Q104" s="42">
        <f>SUM(Q103:Q103)</f>
        <v>1.8</v>
      </c>
    </row>
    <row r="105" spans="1:17" s="15" customFormat="1" x14ac:dyDescent="0.3">
      <c r="A105" s="29"/>
      <c r="B105" s="20" t="s">
        <v>20</v>
      </c>
      <c r="C105" s="21"/>
      <c r="D105" s="21">
        <f>D101+D104</f>
        <v>25.4</v>
      </c>
      <c r="E105" s="21">
        <f>E101+E104</f>
        <v>41.86</v>
      </c>
      <c r="F105" s="21">
        <f>F101+F104</f>
        <v>69.63</v>
      </c>
      <c r="G105" s="21">
        <f>G101+G104</f>
        <v>864.6</v>
      </c>
      <c r="H105" s="21">
        <f>H101+H104</f>
        <v>408.39</v>
      </c>
      <c r="I105" s="21">
        <f>I101+I104</f>
        <v>89.36</v>
      </c>
      <c r="J105" s="21">
        <f>J101+J104</f>
        <v>317.73</v>
      </c>
      <c r="K105" s="21">
        <f>K101+K104</f>
        <v>4.08</v>
      </c>
      <c r="L105" s="21">
        <f>L101+L104</f>
        <v>129.72999999999999</v>
      </c>
      <c r="M105" s="21">
        <f>M101+M104</f>
        <v>477.6</v>
      </c>
      <c r="N105" s="21">
        <f>N101+N104</f>
        <v>0.58600000000000008</v>
      </c>
      <c r="O105" s="21">
        <f>O101+O104</f>
        <v>0.46800000000000003</v>
      </c>
      <c r="P105" s="21">
        <f>P101+P104</f>
        <v>2.956</v>
      </c>
      <c r="Q105" s="30">
        <f>Q101+Q104</f>
        <v>22.16</v>
      </c>
    </row>
    <row r="106" spans="1:17" x14ac:dyDescent="0.3">
      <c r="A106" s="164" t="s">
        <v>33</v>
      </c>
      <c r="B106" s="165"/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6"/>
    </row>
    <row r="107" spans="1:17" x14ac:dyDescent="0.3">
      <c r="A107" s="14"/>
      <c r="B107" s="17" t="s">
        <v>15</v>
      </c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8"/>
    </row>
    <row r="108" spans="1:17" ht="26.4" x14ac:dyDescent="0.3">
      <c r="A108" s="14" t="s">
        <v>112</v>
      </c>
      <c r="B108" s="19" t="s">
        <v>130</v>
      </c>
      <c r="C108" s="12">
        <v>50</v>
      </c>
      <c r="D108" s="12">
        <v>5.3</v>
      </c>
      <c r="E108" s="12">
        <v>8.26</v>
      </c>
      <c r="F108" s="12">
        <v>14.82</v>
      </c>
      <c r="G108" s="12">
        <v>155</v>
      </c>
      <c r="H108" s="12">
        <v>11.2</v>
      </c>
      <c r="I108" s="12">
        <v>9.1999999999999993</v>
      </c>
      <c r="J108" s="12" t="s">
        <v>104</v>
      </c>
      <c r="K108" s="12">
        <v>0.77</v>
      </c>
      <c r="L108" s="12">
        <v>3</v>
      </c>
      <c r="M108" s="12" t="s">
        <v>104</v>
      </c>
      <c r="N108" s="12">
        <v>0.02</v>
      </c>
      <c r="O108" s="12">
        <v>0.02</v>
      </c>
      <c r="P108" s="12" t="s">
        <v>104</v>
      </c>
      <c r="Q108" s="13" t="s">
        <v>104</v>
      </c>
    </row>
    <row r="109" spans="1:17" s="8" customFormat="1" ht="26.4" x14ac:dyDescent="0.3">
      <c r="A109" s="135" t="s">
        <v>78</v>
      </c>
      <c r="B109" s="136" t="s">
        <v>56</v>
      </c>
      <c r="C109" s="133">
        <v>75</v>
      </c>
      <c r="D109" s="133">
        <v>8.5</v>
      </c>
      <c r="E109" s="133">
        <v>21.72</v>
      </c>
      <c r="F109" s="133">
        <v>8.59</v>
      </c>
      <c r="G109" s="133">
        <v>265.2</v>
      </c>
      <c r="H109" s="133">
        <v>7.65</v>
      </c>
      <c r="I109" s="133">
        <v>20.74</v>
      </c>
      <c r="J109" s="133">
        <v>120</v>
      </c>
      <c r="K109" s="133">
        <v>1.33</v>
      </c>
      <c r="L109" s="133">
        <v>24.37</v>
      </c>
      <c r="M109" s="133">
        <v>29.3</v>
      </c>
      <c r="N109" s="133">
        <v>0.23</v>
      </c>
      <c r="O109" s="133">
        <v>0.23400000000000001</v>
      </c>
      <c r="P109" s="133">
        <v>6.5000000000000002E-2</v>
      </c>
      <c r="Q109" s="134">
        <v>1.9</v>
      </c>
    </row>
    <row r="110" spans="1:17" ht="26.4" x14ac:dyDescent="0.3">
      <c r="A110" s="14" t="s">
        <v>71</v>
      </c>
      <c r="B110" s="19" t="s">
        <v>19</v>
      </c>
      <c r="C110" s="12">
        <v>150</v>
      </c>
      <c r="D110" s="12">
        <v>8.6</v>
      </c>
      <c r="E110" s="12">
        <v>6.09</v>
      </c>
      <c r="F110" s="12">
        <v>38.6</v>
      </c>
      <c r="G110" s="12">
        <v>243.75</v>
      </c>
      <c r="H110" s="12">
        <v>288.33</v>
      </c>
      <c r="I110" s="12">
        <v>16.47</v>
      </c>
      <c r="J110" s="12">
        <v>150.83000000000001</v>
      </c>
      <c r="K110" s="12">
        <v>22.6</v>
      </c>
      <c r="L110" s="12">
        <v>5.3</v>
      </c>
      <c r="M110" s="12">
        <v>25.16</v>
      </c>
      <c r="N110" s="12">
        <v>0.8</v>
      </c>
      <c r="O110" s="12">
        <v>0.23</v>
      </c>
      <c r="P110" s="12">
        <v>0.1</v>
      </c>
      <c r="Q110" s="13">
        <v>5.5</v>
      </c>
    </row>
    <row r="111" spans="1:17" s="132" customFormat="1" ht="26.4" x14ac:dyDescent="0.3">
      <c r="A111" s="139" t="s">
        <v>116</v>
      </c>
      <c r="B111" s="140" t="s">
        <v>117</v>
      </c>
      <c r="C111" s="137">
        <v>50</v>
      </c>
      <c r="D111" s="137">
        <v>0.88</v>
      </c>
      <c r="E111" s="137">
        <v>2.5</v>
      </c>
      <c r="F111" s="137">
        <v>3.51</v>
      </c>
      <c r="G111" s="137">
        <v>40.049999999999997</v>
      </c>
      <c r="H111" s="137">
        <v>14.62</v>
      </c>
      <c r="I111" s="137">
        <v>4.9000000000000004</v>
      </c>
      <c r="J111" s="137">
        <v>14.69</v>
      </c>
      <c r="K111" s="137">
        <v>0.2</v>
      </c>
      <c r="L111" s="137">
        <v>16.899999999999999</v>
      </c>
      <c r="M111" s="137">
        <v>30</v>
      </c>
      <c r="N111" s="137">
        <v>0.01</v>
      </c>
      <c r="O111" s="137">
        <v>0.02</v>
      </c>
      <c r="P111" s="137">
        <v>0.1</v>
      </c>
      <c r="Q111" s="138">
        <v>0.7</v>
      </c>
    </row>
    <row r="112" spans="1:17" ht="26.4" x14ac:dyDescent="0.3">
      <c r="A112" s="205" t="s">
        <v>142</v>
      </c>
      <c r="B112" s="207" t="s">
        <v>143</v>
      </c>
      <c r="C112" s="203" t="s">
        <v>144</v>
      </c>
      <c r="D112" s="203" t="s">
        <v>104</v>
      </c>
      <c r="E112" s="203" t="s">
        <v>104</v>
      </c>
      <c r="F112" s="203">
        <v>0.2</v>
      </c>
      <c r="G112" s="203">
        <v>2</v>
      </c>
      <c r="H112" s="203">
        <v>7.8</v>
      </c>
      <c r="I112" s="203">
        <v>5.2</v>
      </c>
      <c r="J112" s="203">
        <v>9.6999999999999993</v>
      </c>
      <c r="K112" s="203">
        <v>0.9</v>
      </c>
      <c r="L112" s="203" t="s">
        <v>104</v>
      </c>
      <c r="M112" s="203" t="s">
        <v>104</v>
      </c>
      <c r="N112" s="203" t="s">
        <v>104</v>
      </c>
      <c r="O112" s="203" t="s">
        <v>104</v>
      </c>
      <c r="P112" s="203" t="s">
        <v>104</v>
      </c>
      <c r="Q112" s="204">
        <v>2.9</v>
      </c>
    </row>
    <row r="113" spans="1:17" s="141" customFormat="1" x14ac:dyDescent="0.3">
      <c r="A113" s="144"/>
      <c r="B113" s="145" t="s">
        <v>49</v>
      </c>
      <c r="C113" s="142">
        <v>40</v>
      </c>
      <c r="D113" s="142">
        <v>3.16</v>
      </c>
      <c r="E113" s="142">
        <v>0.4</v>
      </c>
      <c r="F113" s="142">
        <v>19.32</v>
      </c>
      <c r="G113" s="142">
        <v>93.52</v>
      </c>
      <c r="H113" s="142">
        <v>9.1999999999999993</v>
      </c>
      <c r="I113" s="142">
        <v>13.2</v>
      </c>
      <c r="J113" s="142">
        <v>34.799999999999997</v>
      </c>
      <c r="K113" s="142">
        <v>0.44</v>
      </c>
      <c r="L113" s="142" t="s">
        <v>44</v>
      </c>
      <c r="M113" s="142" t="s">
        <v>44</v>
      </c>
      <c r="N113" s="142">
        <v>0.04</v>
      </c>
      <c r="O113" s="142" t="s">
        <v>104</v>
      </c>
      <c r="P113" s="142" t="s">
        <v>104</v>
      </c>
      <c r="Q113" s="143">
        <v>12</v>
      </c>
    </row>
    <row r="114" spans="1:17" s="41" customFormat="1" x14ac:dyDescent="0.3">
      <c r="A114" s="37"/>
      <c r="B114" s="38" t="s">
        <v>25</v>
      </c>
      <c r="C114" s="39"/>
      <c r="D114" s="39">
        <f t="shared" ref="D114:Q114" si="8">SUM(D108:D113)</f>
        <v>26.439999999999998</v>
      </c>
      <c r="E114" s="39">
        <f t="shared" si="8"/>
        <v>38.969999999999992</v>
      </c>
      <c r="F114" s="39">
        <f t="shared" si="8"/>
        <v>85.04000000000002</v>
      </c>
      <c r="G114" s="39">
        <f t="shared" si="8"/>
        <v>799.52</v>
      </c>
      <c r="H114" s="39">
        <f t="shared" si="8"/>
        <v>338.8</v>
      </c>
      <c r="I114" s="39">
        <f t="shared" si="8"/>
        <v>69.709999999999994</v>
      </c>
      <c r="J114" s="39">
        <f t="shared" si="8"/>
        <v>330.02000000000004</v>
      </c>
      <c r="K114" s="39">
        <f t="shared" si="8"/>
        <v>26.240000000000002</v>
      </c>
      <c r="L114" s="39">
        <f t="shared" si="8"/>
        <v>49.57</v>
      </c>
      <c r="M114" s="39">
        <f t="shared" si="8"/>
        <v>84.460000000000008</v>
      </c>
      <c r="N114" s="39">
        <f t="shared" si="8"/>
        <v>1.1000000000000001</v>
      </c>
      <c r="O114" s="39">
        <f t="shared" si="8"/>
        <v>0.504</v>
      </c>
      <c r="P114" s="39">
        <f t="shared" si="8"/>
        <v>0.26500000000000001</v>
      </c>
      <c r="Q114" s="40">
        <f t="shared" si="8"/>
        <v>23</v>
      </c>
    </row>
    <row r="115" spans="1:17" x14ac:dyDescent="0.3">
      <c r="A115" s="14"/>
      <c r="B115" s="17" t="s">
        <v>38</v>
      </c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6"/>
    </row>
    <row r="116" spans="1:17" ht="26.4" x14ac:dyDescent="0.3">
      <c r="A116" s="14" t="s">
        <v>140</v>
      </c>
      <c r="B116" s="19" t="s">
        <v>141</v>
      </c>
      <c r="C116" s="22">
        <v>180</v>
      </c>
      <c r="D116" s="12">
        <v>0.36</v>
      </c>
      <c r="E116" s="12">
        <v>0.36</v>
      </c>
      <c r="F116" s="12">
        <v>8.82</v>
      </c>
      <c r="G116" s="12">
        <v>42.3</v>
      </c>
      <c r="H116" s="12">
        <v>14.4</v>
      </c>
      <c r="I116" s="12">
        <v>8.1</v>
      </c>
      <c r="J116" s="12">
        <v>9.9</v>
      </c>
      <c r="K116" s="12">
        <v>1.98</v>
      </c>
      <c r="L116" s="12" t="s">
        <v>44</v>
      </c>
      <c r="M116" s="12">
        <v>4.5</v>
      </c>
      <c r="N116" s="12">
        <v>0.03</v>
      </c>
      <c r="O116" s="12">
        <v>0.03</v>
      </c>
      <c r="P116" s="12">
        <v>0.27</v>
      </c>
      <c r="Q116" s="13">
        <v>9</v>
      </c>
    </row>
    <row r="117" spans="1:17" s="41" customFormat="1" x14ac:dyDescent="0.3">
      <c r="A117" s="37"/>
      <c r="B117" s="38" t="s">
        <v>25</v>
      </c>
      <c r="C117" s="38"/>
      <c r="D117" s="38">
        <f>SUM(D116:D116)</f>
        <v>0.36</v>
      </c>
      <c r="E117" s="38">
        <f>SUM(E116:E116)</f>
        <v>0.36</v>
      </c>
      <c r="F117" s="38">
        <f>SUM(F116:F116)</f>
        <v>8.82</v>
      </c>
      <c r="G117" s="38">
        <f>SUM(G116:G116)</f>
        <v>42.3</v>
      </c>
      <c r="H117" s="38">
        <f>SUM(H116:H116)</f>
        <v>14.4</v>
      </c>
      <c r="I117" s="38">
        <f>SUM(I116:I116)</f>
        <v>8.1</v>
      </c>
      <c r="J117" s="38">
        <f>SUM(J116:J116)</f>
        <v>9.9</v>
      </c>
      <c r="K117" s="38">
        <f>SUM(K116:K116)</f>
        <v>1.98</v>
      </c>
      <c r="L117" s="38">
        <f>SUM(L116:L116)</f>
        <v>0</v>
      </c>
      <c r="M117" s="38">
        <f>SUM(M116:M116)</f>
        <v>4.5</v>
      </c>
      <c r="N117" s="38">
        <f>SUM(N116:N116)</f>
        <v>0.03</v>
      </c>
      <c r="O117" s="38">
        <f>SUM(O116:O116)</f>
        <v>0.03</v>
      </c>
      <c r="P117" s="38">
        <f>SUM(P116:P116)</f>
        <v>0.27</v>
      </c>
      <c r="Q117" s="42">
        <f>SUM(Q116:Q116)</f>
        <v>9</v>
      </c>
    </row>
    <row r="118" spans="1:17" s="15" customFormat="1" x14ac:dyDescent="0.3">
      <c r="A118" s="29"/>
      <c r="B118" s="20" t="s">
        <v>20</v>
      </c>
      <c r="C118" s="21"/>
      <c r="D118" s="21">
        <f>D114+D117</f>
        <v>26.799999999999997</v>
      </c>
      <c r="E118" s="21">
        <f>E114+E117</f>
        <v>39.329999999999991</v>
      </c>
      <c r="F118" s="21">
        <f>F114+F117</f>
        <v>93.860000000000014</v>
      </c>
      <c r="G118" s="21">
        <f>G114+G117</f>
        <v>841.81999999999994</v>
      </c>
      <c r="H118" s="21">
        <f>H114+H117</f>
        <v>353.2</v>
      </c>
      <c r="I118" s="21">
        <f>I114+I117</f>
        <v>77.809999999999988</v>
      </c>
      <c r="J118" s="21">
        <f>J114+J117</f>
        <v>339.92</v>
      </c>
      <c r="K118" s="21">
        <f>K114+K117</f>
        <v>28.220000000000002</v>
      </c>
      <c r="L118" s="21">
        <f>L114+L117</f>
        <v>49.57</v>
      </c>
      <c r="M118" s="21">
        <f>M114+M117</f>
        <v>88.960000000000008</v>
      </c>
      <c r="N118" s="21">
        <f>N114+N117</f>
        <v>1.1300000000000001</v>
      </c>
      <c r="O118" s="21">
        <f>O114+O117</f>
        <v>0.53400000000000003</v>
      </c>
      <c r="P118" s="21">
        <f>P114+P117</f>
        <v>0.53500000000000003</v>
      </c>
      <c r="Q118" s="30">
        <f>Q114+Q117</f>
        <v>32</v>
      </c>
    </row>
    <row r="119" spans="1:17" x14ac:dyDescent="0.3">
      <c r="A119" s="164" t="s">
        <v>34</v>
      </c>
      <c r="B119" s="165"/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6"/>
    </row>
    <row r="120" spans="1:17" x14ac:dyDescent="0.3">
      <c r="A120" s="14"/>
      <c r="B120" s="24" t="s">
        <v>15</v>
      </c>
      <c r="C120" s="177"/>
      <c r="D120" s="177"/>
      <c r="E120" s="177"/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178"/>
    </row>
    <row r="121" spans="1:17" ht="26.4" x14ac:dyDescent="0.3">
      <c r="A121" s="148" t="s">
        <v>131</v>
      </c>
      <c r="B121" s="149" t="s">
        <v>132</v>
      </c>
      <c r="C121" s="146">
        <v>50</v>
      </c>
      <c r="D121" s="146">
        <v>1.23</v>
      </c>
      <c r="E121" s="146">
        <v>1</v>
      </c>
      <c r="F121" s="146">
        <v>2.5</v>
      </c>
      <c r="G121" s="146">
        <v>23.83</v>
      </c>
      <c r="H121" s="146">
        <v>9.67</v>
      </c>
      <c r="I121" s="146">
        <v>8.6300000000000008</v>
      </c>
      <c r="J121" s="146">
        <v>26.18</v>
      </c>
      <c r="K121" s="146">
        <v>0.3</v>
      </c>
      <c r="L121" s="146">
        <v>5.55</v>
      </c>
      <c r="M121" s="146">
        <v>27.17</v>
      </c>
      <c r="N121" s="146">
        <v>0.02</v>
      </c>
      <c r="O121" s="146">
        <v>0.02</v>
      </c>
      <c r="P121" s="146">
        <v>0.23</v>
      </c>
      <c r="Q121" s="147">
        <v>4.17</v>
      </c>
    </row>
    <row r="122" spans="1:17" ht="26.4" x14ac:dyDescent="0.3">
      <c r="A122" s="14" t="s">
        <v>88</v>
      </c>
      <c r="B122" s="19" t="s">
        <v>87</v>
      </c>
      <c r="C122" s="12">
        <v>140</v>
      </c>
      <c r="D122" s="12">
        <v>16.170000000000002</v>
      </c>
      <c r="E122" s="12">
        <v>28.8</v>
      </c>
      <c r="F122" s="12">
        <v>3.06</v>
      </c>
      <c r="G122" s="12">
        <v>336</v>
      </c>
      <c r="H122" s="12">
        <v>89.2</v>
      </c>
      <c r="I122" s="12">
        <v>18.72</v>
      </c>
      <c r="J122" s="12">
        <v>229.2</v>
      </c>
      <c r="K122" s="12">
        <v>2.6</v>
      </c>
      <c r="L122" s="12">
        <v>269.2</v>
      </c>
      <c r="M122" s="12">
        <v>278.39999999999998</v>
      </c>
      <c r="N122" s="12">
        <v>0.12</v>
      </c>
      <c r="O122" s="12">
        <v>0.6</v>
      </c>
      <c r="P122" s="12">
        <v>0.27</v>
      </c>
      <c r="Q122" s="13">
        <v>0.3</v>
      </c>
    </row>
    <row r="123" spans="1:17" ht="26.4" x14ac:dyDescent="0.3">
      <c r="A123" s="14" t="s">
        <v>62</v>
      </c>
      <c r="B123" s="19" t="s">
        <v>23</v>
      </c>
      <c r="C123" s="12">
        <v>200</v>
      </c>
      <c r="D123" s="12">
        <v>3.17</v>
      </c>
      <c r="E123" s="12">
        <v>2.68</v>
      </c>
      <c r="F123" s="12">
        <v>15.95</v>
      </c>
      <c r="G123" s="12">
        <v>100.6</v>
      </c>
      <c r="H123" s="12">
        <v>628.9</v>
      </c>
      <c r="I123" s="12">
        <v>70</v>
      </c>
      <c r="J123" s="12">
        <v>450</v>
      </c>
      <c r="K123" s="12">
        <v>0.67</v>
      </c>
      <c r="L123" s="12">
        <v>100</v>
      </c>
      <c r="M123" s="12">
        <v>111.1</v>
      </c>
      <c r="N123" s="12">
        <v>0.22</v>
      </c>
      <c r="O123" s="12">
        <v>0.78</v>
      </c>
      <c r="P123" s="12">
        <v>0.5</v>
      </c>
      <c r="Q123" s="13">
        <v>6.5</v>
      </c>
    </row>
    <row r="124" spans="1:17" s="9" customFormat="1" x14ac:dyDescent="0.3">
      <c r="A124" s="152" t="s">
        <v>69</v>
      </c>
      <c r="B124" s="153" t="s">
        <v>17</v>
      </c>
      <c r="C124" s="150">
        <v>10</v>
      </c>
      <c r="D124" s="150">
        <v>0.08</v>
      </c>
      <c r="E124" s="150">
        <v>7.25</v>
      </c>
      <c r="F124" s="150">
        <v>0.13</v>
      </c>
      <c r="G124" s="150">
        <v>66</v>
      </c>
      <c r="H124" s="150">
        <v>2.4</v>
      </c>
      <c r="I124" s="150" t="s">
        <v>44</v>
      </c>
      <c r="J124" s="150">
        <v>3</v>
      </c>
      <c r="K124" s="150">
        <v>0.02</v>
      </c>
      <c r="L124" s="150">
        <v>40</v>
      </c>
      <c r="M124" s="150">
        <v>45</v>
      </c>
      <c r="N124" s="150">
        <v>0</v>
      </c>
      <c r="O124" s="150">
        <v>0.01</v>
      </c>
      <c r="P124" s="150">
        <v>0.01</v>
      </c>
      <c r="Q124" s="151">
        <v>0</v>
      </c>
    </row>
    <row r="125" spans="1:17" x14ac:dyDescent="0.3">
      <c r="A125" s="14"/>
      <c r="B125" s="19" t="s">
        <v>49</v>
      </c>
      <c r="C125" s="12">
        <v>40</v>
      </c>
      <c r="D125" s="12">
        <v>3.16</v>
      </c>
      <c r="E125" s="12">
        <v>0.4</v>
      </c>
      <c r="F125" s="12">
        <v>19.32</v>
      </c>
      <c r="G125" s="12">
        <v>93.52</v>
      </c>
      <c r="H125" s="12">
        <v>9.1999999999999993</v>
      </c>
      <c r="I125" s="12">
        <v>13.2</v>
      </c>
      <c r="J125" s="12">
        <v>34.799999999999997</v>
      </c>
      <c r="K125" s="12">
        <v>0.44</v>
      </c>
      <c r="L125" s="12" t="s">
        <v>44</v>
      </c>
      <c r="M125" s="12" t="s">
        <v>44</v>
      </c>
      <c r="N125" s="12">
        <v>0.04</v>
      </c>
      <c r="O125" s="12" t="s">
        <v>104</v>
      </c>
      <c r="P125" s="12" t="s">
        <v>104</v>
      </c>
      <c r="Q125" s="13">
        <v>12</v>
      </c>
    </row>
    <row r="126" spans="1:17" s="15" customFormat="1" x14ac:dyDescent="0.3">
      <c r="A126" s="29"/>
      <c r="B126" s="20" t="s">
        <v>25</v>
      </c>
      <c r="C126" s="21"/>
      <c r="D126" s="21">
        <f t="shared" ref="D126:Q126" si="9">SUM(D121:D125)</f>
        <v>23.81</v>
      </c>
      <c r="E126" s="21">
        <f t="shared" si="9"/>
        <v>40.130000000000003</v>
      </c>
      <c r="F126" s="21">
        <f t="shared" si="9"/>
        <v>40.959999999999994</v>
      </c>
      <c r="G126" s="21">
        <f t="shared" si="9"/>
        <v>619.94999999999993</v>
      </c>
      <c r="H126" s="21">
        <f t="shared" si="9"/>
        <v>739.37</v>
      </c>
      <c r="I126" s="21">
        <f t="shared" si="9"/>
        <v>110.55</v>
      </c>
      <c r="J126" s="21">
        <f t="shared" si="9"/>
        <v>743.18</v>
      </c>
      <c r="K126" s="21">
        <f t="shared" si="9"/>
        <v>4.03</v>
      </c>
      <c r="L126" s="21">
        <f t="shared" si="9"/>
        <v>414.75</v>
      </c>
      <c r="M126" s="21">
        <f t="shared" si="9"/>
        <v>461.66999999999996</v>
      </c>
      <c r="N126" s="21">
        <f t="shared" si="9"/>
        <v>0.39999999999999997</v>
      </c>
      <c r="O126" s="21">
        <f t="shared" si="9"/>
        <v>1.41</v>
      </c>
      <c r="P126" s="21">
        <f t="shared" si="9"/>
        <v>1.01</v>
      </c>
      <c r="Q126" s="30">
        <f t="shared" si="9"/>
        <v>22.97</v>
      </c>
    </row>
    <row r="127" spans="1:17" x14ac:dyDescent="0.3">
      <c r="A127" s="14"/>
      <c r="B127" s="24" t="s">
        <v>38</v>
      </c>
      <c r="C127" s="177"/>
      <c r="D127" s="177"/>
      <c r="E127" s="177"/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8"/>
    </row>
    <row r="128" spans="1:17" ht="26.4" x14ac:dyDescent="0.3">
      <c r="A128" s="156"/>
      <c r="B128" s="155" t="s">
        <v>139</v>
      </c>
      <c r="C128" s="154">
        <v>200</v>
      </c>
      <c r="D128" s="154">
        <v>1</v>
      </c>
      <c r="E128" s="154" t="s">
        <v>104</v>
      </c>
      <c r="F128" s="154">
        <v>23</v>
      </c>
      <c r="G128" s="154">
        <v>92</v>
      </c>
      <c r="H128" s="154">
        <v>16</v>
      </c>
      <c r="I128" s="154">
        <v>10</v>
      </c>
      <c r="J128" s="154">
        <v>14</v>
      </c>
      <c r="K128" s="154">
        <v>0.2</v>
      </c>
      <c r="L128" s="154" t="s">
        <v>104</v>
      </c>
      <c r="M128" s="154" t="s">
        <v>104</v>
      </c>
      <c r="N128" s="154" t="s">
        <v>104</v>
      </c>
      <c r="O128" s="154" t="s">
        <v>104</v>
      </c>
      <c r="P128" s="154" t="s">
        <v>104</v>
      </c>
      <c r="Q128" s="157">
        <v>1.8</v>
      </c>
    </row>
    <row r="129" spans="1:17" s="41" customFormat="1" ht="20.25" customHeight="1" x14ac:dyDescent="0.3">
      <c r="A129" s="37"/>
      <c r="B129" s="38" t="s">
        <v>25</v>
      </c>
      <c r="C129" s="39"/>
      <c r="D129" s="39">
        <f>SUM(D128:D128)</f>
        <v>1</v>
      </c>
      <c r="E129" s="39">
        <f>SUM(E128:E128)</f>
        <v>0</v>
      </c>
      <c r="F129" s="39">
        <f>SUM(F128:F128)</f>
        <v>23</v>
      </c>
      <c r="G129" s="39">
        <f>SUM(G128:G128)</f>
        <v>92</v>
      </c>
      <c r="H129" s="39">
        <f>SUM(H128:H128)</f>
        <v>16</v>
      </c>
      <c r="I129" s="39">
        <f>SUM(I128:I128)</f>
        <v>10</v>
      </c>
      <c r="J129" s="39">
        <f>SUM(J128:J128)</f>
        <v>14</v>
      </c>
      <c r="K129" s="39">
        <f>SUM(K128:K128)</f>
        <v>0.2</v>
      </c>
      <c r="L129" s="39">
        <f>SUM(L128:L128)</f>
        <v>0</v>
      </c>
      <c r="M129" s="39">
        <f>SUM(M128:M128)</f>
        <v>0</v>
      </c>
      <c r="N129" s="39">
        <f>SUM(N128:N128)</f>
        <v>0</v>
      </c>
      <c r="O129" s="39">
        <f>SUM(O128:O128)</f>
        <v>0</v>
      </c>
      <c r="P129" s="39">
        <f>SUM(P128:P128)</f>
        <v>0</v>
      </c>
      <c r="Q129" s="40">
        <f>SUM(Q128:Q128)</f>
        <v>1.8</v>
      </c>
    </row>
    <row r="130" spans="1:17" s="15" customFormat="1" ht="15" thickBot="1" x14ac:dyDescent="0.35">
      <c r="A130" s="33"/>
      <c r="B130" s="34" t="s">
        <v>20</v>
      </c>
      <c r="C130" s="35"/>
      <c r="D130" s="35">
        <f>D126+D129</f>
        <v>24.81</v>
      </c>
      <c r="E130" s="35">
        <f>E126+E129</f>
        <v>40.130000000000003</v>
      </c>
      <c r="F130" s="35">
        <f>F126+F129</f>
        <v>63.959999999999994</v>
      </c>
      <c r="G130" s="35">
        <f>G126+G129</f>
        <v>711.94999999999993</v>
      </c>
      <c r="H130" s="35">
        <f>H126+H129</f>
        <v>755.37</v>
      </c>
      <c r="I130" s="35">
        <f>I126+I129</f>
        <v>120.55</v>
      </c>
      <c r="J130" s="35">
        <f>J126+J129</f>
        <v>757.18</v>
      </c>
      <c r="K130" s="35">
        <f>K126+K129</f>
        <v>4.2300000000000004</v>
      </c>
      <c r="L130" s="35">
        <f>L126+L129</f>
        <v>414.75</v>
      </c>
      <c r="M130" s="35">
        <f>M126+M129</f>
        <v>461.66999999999996</v>
      </c>
      <c r="N130" s="35">
        <f>N126+N129</f>
        <v>0.39999999999999997</v>
      </c>
      <c r="O130" s="35">
        <f>O126+O129</f>
        <v>1.41</v>
      </c>
      <c r="P130" s="35">
        <f>P126+P129</f>
        <v>1.01</v>
      </c>
      <c r="Q130" s="36">
        <f>Q126+Q129</f>
        <v>24.77</v>
      </c>
    </row>
    <row r="131" spans="1:17" s="206" customFormat="1" x14ac:dyDescent="0.3">
      <c r="A131" s="209"/>
      <c r="B131" s="209"/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210"/>
    </row>
    <row r="132" spans="1:17" s="206" customFormat="1" x14ac:dyDescent="0.3">
      <c r="A132" s="209"/>
      <c r="B132" s="209"/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</row>
    <row r="133" spans="1:17" s="206" customFormat="1" x14ac:dyDescent="0.3">
      <c r="A133" s="209"/>
      <c r="B133" s="209"/>
      <c r="C133" s="210"/>
      <c r="D133" s="210"/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  <c r="O133" s="210"/>
      <c r="P133" s="210"/>
      <c r="Q133" s="210"/>
    </row>
    <row r="134" spans="1:17" s="206" customFormat="1" x14ac:dyDescent="0.3">
      <c r="A134" s="209"/>
      <c r="B134" s="209"/>
      <c r="C134" s="210"/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210"/>
    </row>
    <row r="135" spans="1:17" s="206" customFormat="1" x14ac:dyDescent="0.3">
      <c r="A135" s="209"/>
      <c r="B135" s="209"/>
      <c r="C135" s="210"/>
      <c r="D135" s="210"/>
      <c r="E135" s="210"/>
      <c r="F135" s="210"/>
      <c r="G135" s="210"/>
      <c r="H135" s="210"/>
      <c r="I135" s="210"/>
      <c r="J135" s="210"/>
      <c r="K135" s="210"/>
      <c r="L135" s="210"/>
      <c r="M135" s="210"/>
      <c r="N135" s="210"/>
      <c r="O135" s="210"/>
      <c r="P135" s="210"/>
      <c r="Q135" s="210"/>
    </row>
    <row r="136" spans="1:17" s="206" customFormat="1" x14ac:dyDescent="0.3">
      <c r="A136" s="209"/>
      <c r="B136" s="209"/>
      <c r="C136" s="210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210"/>
      <c r="O136" s="210"/>
      <c r="P136" s="210"/>
      <c r="Q136" s="210"/>
    </row>
    <row r="137" spans="1:17" s="206" customFormat="1" x14ac:dyDescent="0.3">
      <c r="A137" s="209"/>
      <c r="B137" s="209"/>
      <c r="C137" s="210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210"/>
      <c r="O137" s="210"/>
      <c r="P137" s="210"/>
      <c r="Q137" s="210"/>
    </row>
    <row r="138" spans="1:17" s="206" customFormat="1" x14ac:dyDescent="0.3">
      <c r="A138" s="209"/>
      <c r="B138" s="209"/>
      <c r="C138" s="210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210"/>
      <c r="O138" s="210"/>
      <c r="P138" s="210"/>
      <c r="Q138" s="210"/>
    </row>
    <row r="139" spans="1:17" s="206" customFormat="1" x14ac:dyDescent="0.3">
      <c r="A139" s="209"/>
      <c r="B139" s="209"/>
      <c r="C139" s="210"/>
      <c r="D139" s="210"/>
      <c r="E139" s="210"/>
      <c r="F139" s="210"/>
      <c r="G139" s="210"/>
      <c r="H139" s="210"/>
      <c r="I139" s="210"/>
      <c r="J139" s="210"/>
      <c r="K139" s="210"/>
      <c r="L139" s="210"/>
      <c r="M139" s="210"/>
      <c r="N139" s="210"/>
      <c r="O139" s="210"/>
      <c r="P139" s="210"/>
      <c r="Q139" s="210"/>
    </row>
    <row r="140" spans="1:17" s="15" customFormat="1" x14ac:dyDescent="0.3">
      <c r="A140" s="51"/>
      <c r="B140" s="51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</row>
    <row r="141" spans="1:17" ht="15" thickBot="1" x14ac:dyDescent="0.35">
      <c r="A141" s="182" t="s">
        <v>35</v>
      </c>
      <c r="B141" s="183"/>
      <c r="C141" s="183"/>
      <c r="D141" s="183"/>
      <c r="E141" s="183"/>
      <c r="F141" s="183"/>
      <c r="G141" s="183"/>
    </row>
    <row r="142" spans="1:17" ht="15" customHeight="1" thickBot="1" x14ac:dyDescent="0.35">
      <c r="A142" s="170" t="s">
        <v>36</v>
      </c>
      <c r="B142" s="172" t="s">
        <v>2</v>
      </c>
      <c r="C142" s="173"/>
      <c r="D142" s="173"/>
      <c r="E142" s="174"/>
      <c r="F142" s="172" t="s">
        <v>90</v>
      </c>
      <c r="G142" s="173"/>
      <c r="H142" s="173"/>
      <c r="I142" s="174"/>
      <c r="J142" s="172" t="s">
        <v>89</v>
      </c>
      <c r="K142" s="173"/>
      <c r="L142" s="173"/>
      <c r="M142" s="173"/>
      <c r="N142" s="173"/>
      <c r="O142" s="174"/>
    </row>
    <row r="143" spans="1:17" ht="42.6" customHeight="1" thickBot="1" x14ac:dyDescent="0.35">
      <c r="A143" s="171"/>
      <c r="B143" s="4" t="s">
        <v>5</v>
      </c>
      <c r="C143" s="4" t="s">
        <v>6</v>
      </c>
      <c r="D143" s="4" t="s">
        <v>7</v>
      </c>
      <c r="E143" s="4" t="s">
        <v>8</v>
      </c>
      <c r="F143" s="4" t="s">
        <v>91</v>
      </c>
      <c r="G143" s="4" t="s">
        <v>92</v>
      </c>
      <c r="H143" s="4" t="s">
        <v>93</v>
      </c>
      <c r="I143" s="4" t="s">
        <v>94</v>
      </c>
      <c r="J143" s="4" t="s">
        <v>122</v>
      </c>
      <c r="K143" s="4" t="s">
        <v>118</v>
      </c>
      <c r="L143" s="4" t="s">
        <v>119</v>
      </c>
      <c r="M143" s="4" t="s">
        <v>120</v>
      </c>
      <c r="N143" s="4" t="s">
        <v>121</v>
      </c>
      <c r="O143" s="4" t="s">
        <v>13</v>
      </c>
    </row>
    <row r="144" spans="1:17" ht="15" thickBot="1" x14ac:dyDescent="0.35">
      <c r="A144" s="5">
        <v>1</v>
      </c>
      <c r="B144" s="2">
        <v>30.17</v>
      </c>
      <c r="C144" s="2">
        <v>46.5</v>
      </c>
      <c r="D144" s="2">
        <v>109.6</v>
      </c>
      <c r="E144" s="2">
        <v>975.12</v>
      </c>
      <c r="F144" s="2">
        <v>346.4</v>
      </c>
      <c r="G144" s="2">
        <v>84.28</v>
      </c>
      <c r="H144" s="2">
        <v>437.43</v>
      </c>
      <c r="I144" s="2">
        <v>4.63</v>
      </c>
      <c r="J144" s="2">
        <v>113.4</v>
      </c>
      <c r="K144" s="2">
        <v>109.1</v>
      </c>
      <c r="L144" s="2">
        <v>2.766</v>
      </c>
      <c r="M144" s="2">
        <v>1.0880000000000001</v>
      </c>
      <c r="N144" s="2">
        <v>3.8660000000000001</v>
      </c>
      <c r="O144" s="2">
        <v>16.399999999999999</v>
      </c>
    </row>
    <row r="145" spans="1:15" ht="15" thickBot="1" x14ac:dyDescent="0.35">
      <c r="A145" s="5">
        <v>2</v>
      </c>
      <c r="B145" s="3">
        <v>22.89</v>
      </c>
      <c r="C145" s="3">
        <v>12.68</v>
      </c>
      <c r="D145" s="3">
        <v>122.67</v>
      </c>
      <c r="E145" s="3">
        <v>681.27</v>
      </c>
      <c r="F145" s="3">
        <v>75.38</v>
      </c>
      <c r="G145" s="3">
        <v>64.55</v>
      </c>
      <c r="H145" s="3">
        <v>362.61</v>
      </c>
      <c r="I145" s="3">
        <v>8.14</v>
      </c>
      <c r="J145" s="3">
        <v>4874.8999999999996</v>
      </c>
      <c r="K145" s="3">
        <v>6035</v>
      </c>
      <c r="L145" s="3">
        <v>0.55200000000000005</v>
      </c>
      <c r="M145" s="3">
        <v>1.3919999999999999</v>
      </c>
      <c r="N145" s="3">
        <v>6.56</v>
      </c>
      <c r="O145" s="3">
        <v>41.3</v>
      </c>
    </row>
    <row r="146" spans="1:15" ht="15" thickBot="1" x14ac:dyDescent="0.35">
      <c r="A146" s="5">
        <v>3</v>
      </c>
      <c r="B146" s="3">
        <v>16.29</v>
      </c>
      <c r="C146" s="3">
        <v>18.510000000000002</v>
      </c>
      <c r="D146" s="3">
        <v>65.77</v>
      </c>
      <c r="E146" s="3">
        <v>501.18</v>
      </c>
      <c r="F146" s="3">
        <v>88.68</v>
      </c>
      <c r="G146" s="3">
        <v>93.78</v>
      </c>
      <c r="H146" s="3">
        <v>288.77999999999997</v>
      </c>
      <c r="I146" s="3">
        <v>38.64</v>
      </c>
      <c r="J146" s="3">
        <v>78.709999999999994</v>
      </c>
      <c r="K146" s="3">
        <v>121.4</v>
      </c>
      <c r="L146" s="3">
        <v>0.26800000000000002</v>
      </c>
      <c r="M146" s="3">
        <v>0.16200000000000001</v>
      </c>
      <c r="N146" s="3">
        <v>3.03</v>
      </c>
      <c r="O146" s="3">
        <v>54.8</v>
      </c>
    </row>
    <row r="147" spans="1:15" ht="15" thickBot="1" x14ac:dyDescent="0.35">
      <c r="A147" s="5">
        <v>4</v>
      </c>
      <c r="B147" s="3">
        <v>26.04</v>
      </c>
      <c r="C147" s="3">
        <v>19.96</v>
      </c>
      <c r="D147" s="3">
        <v>62.52</v>
      </c>
      <c r="E147" s="3">
        <v>666.33</v>
      </c>
      <c r="F147" s="3">
        <v>207.95</v>
      </c>
      <c r="G147" s="3">
        <v>148.9</v>
      </c>
      <c r="H147" s="3">
        <v>290.39999999999998</v>
      </c>
      <c r="I147" s="3">
        <v>3.55</v>
      </c>
      <c r="J147" s="3">
        <v>178</v>
      </c>
      <c r="K147" s="3">
        <v>452.5</v>
      </c>
      <c r="L147" s="3">
        <v>0.41</v>
      </c>
      <c r="M147" s="3">
        <v>0.96</v>
      </c>
      <c r="N147" s="3">
        <v>5.78</v>
      </c>
      <c r="O147" s="3">
        <v>33.9</v>
      </c>
    </row>
    <row r="148" spans="1:15" ht="15" thickBot="1" x14ac:dyDescent="0.35">
      <c r="A148" s="5">
        <v>5</v>
      </c>
      <c r="B148" s="3">
        <v>35.299999999999997</v>
      </c>
      <c r="C148" s="3">
        <v>35.880000000000003</v>
      </c>
      <c r="D148" s="3">
        <v>93.04</v>
      </c>
      <c r="E148" s="3">
        <v>767.9</v>
      </c>
      <c r="F148" s="3">
        <v>365.46</v>
      </c>
      <c r="G148" s="3">
        <v>71.95</v>
      </c>
      <c r="H148" s="3">
        <v>503.59</v>
      </c>
      <c r="I148" s="3">
        <v>4.7300000000000004</v>
      </c>
      <c r="J148" s="3">
        <v>124.3</v>
      </c>
      <c r="K148" s="3">
        <v>218.9</v>
      </c>
      <c r="L148" s="3">
        <v>0.44600000000000001</v>
      </c>
      <c r="M148" s="3">
        <v>2.3079999999999998</v>
      </c>
      <c r="N148" s="3">
        <v>5.976</v>
      </c>
      <c r="O148" s="3">
        <v>43.2</v>
      </c>
    </row>
    <row r="149" spans="1:15" ht="15" thickBot="1" x14ac:dyDescent="0.35">
      <c r="A149" s="5">
        <v>6</v>
      </c>
      <c r="B149" s="3">
        <v>24.74</v>
      </c>
      <c r="C149" s="3">
        <v>17.62</v>
      </c>
      <c r="D149" s="3">
        <v>128.21</v>
      </c>
      <c r="E149" s="3">
        <v>794.12</v>
      </c>
      <c r="F149" s="3">
        <v>202.75</v>
      </c>
      <c r="G149" s="3">
        <v>154.97999999999999</v>
      </c>
      <c r="H149" s="3">
        <v>352.25</v>
      </c>
      <c r="I149" s="3">
        <v>4.7300000000000004</v>
      </c>
      <c r="J149" s="3">
        <v>154.80000000000001</v>
      </c>
      <c r="K149" s="3">
        <v>225.9</v>
      </c>
      <c r="L149" s="3">
        <v>0.5</v>
      </c>
      <c r="M149" s="3">
        <v>1.02</v>
      </c>
      <c r="N149" s="3">
        <v>3.74</v>
      </c>
      <c r="O149" s="3">
        <v>21.9</v>
      </c>
    </row>
    <row r="150" spans="1:15" ht="15" thickBot="1" x14ac:dyDescent="0.35">
      <c r="A150" s="5">
        <v>7</v>
      </c>
      <c r="B150" s="3">
        <v>17.87</v>
      </c>
      <c r="C150" s="3">
        <v>42.47</v>
      </c>
      <c r="D150" s="3">
        <v>62.16</v>
      </c>
      <c r="E150" s="3">
        <v>617.78</v>
      </c>
      <c r="F150" s="3">
        <v>208.84</v>
      </c>
      <c r="G150" s="3">
        <v>224.83</v>
      </c>
      <c r="H150" s="3">
        <v>167.27</v>
      </c>
      <c r="I150" s="3">
        <v>3.19</v>
      </c>
      <c r="J150" s="3">
        <v>123.6</v>
      </c>
      <c r="K150" s="3">
        <v>63.69</v>
      </c>
      <c r="L150" s="3">
        <v>0.28000000000000003</v>
      </c>
      <c r="M150" s="3">
        <v>3.32</v>
      </c>
      <c r="N150" s="3">
        <v>6.6</v>
      </c>
      <c r="O150" s="3">
        <v>27.9</v>
      </c>
    </row>
    <row r="151" spans="1:15" ht="15" thickBot="1" x14ac:dyDescent="0.35">
      <c r="A151" s="5">
        <v>8</v>
      </c>
      <c r="B151" s="3">
        <v>25.4</v>
      </c>
      <c r="C151" s="3">
        <v>41.86</v>
      </c>
      <c r="D151" s="3">
        <v>69.63</v>
      </c>
      <c r="E151" s="3">
        <v>864.6</v>
      </c>
      <c r="F151" s="3">
        <v>408.39</v>
      </c>
      <c r="G151" s="3">
        <v>89.36</v>
      </c>
      <c r="H151" s="3">
        <v>317.73</v>
      </c>
      <c r="I151" s="3">
        <v>4.08</v>
      </c>
      <c r="J151" s="3">
        <v>129.72999999999999</v>
      </c>
      <c r="K151" s="3">
        <v>477.6</v>
      </c>
      <c r="L151" s="3">
        <v>0.58599999999999997</v>
      </c>
      <c r="M151" s="3">
        <v>0.46800000000000003</v>
      </c>
      <c r="N151" s="3">
        <v>2.956</v>
      </c>
      <c r="O151" s="3">
        <v>22.2</v>
      </c>
    </row>
    <row r="152" spans="1:15" ht="15" thickBot="1" x14ac:dyDescent="0.35">
      <c r="A152" s="5">
        <v>9</v>
      </c>
      <c r="B152" s="3">
        <v>26.8</v>
      </c>
      <c r="C152" s="3">
        <v>39.33</v>
      </c>
      <c r="D152" s="3">
        <v>93.86</v>
      </c>
      <c r="E152" s="3">
        <v>841.82</v>
      </c>
      <c r="F152" s="3">
        <v>353.2</v>
      </c>
      <c r="G152" s="3">
        <v>77.81</v>
      </c>
      <c r="H152" s="3">
        <v>339.92</v>
      </c>
      <c r="I152" s="3">
        <v>28.22</v>
      </c>
      <c r="J152" s="3">
        <v>49.57</v>
      </c>
      <c r="K152" s="3">
        <v>88.96</v>
      </c>
      <c r="L152" s="3">
        <v>1.1299999999999999</v>
      </c>
      <c r="M152" s="3">
        <v>0.53400000000000003</v>
      </c>
      <c r="N152" s="3">
        <v>0.53500000000000003</v>
      </c>
      <c r="O152" s="3">
        <v>32</v>
      </c>
    </row>
    <row r="153" spans="1:15" ht="15" thickBot="1" x14ac:dyDescent="0.35">
      <c r="A153" s="5">
        <v>10</v>
      </c>
      <c r="B153" s="3">
        <v>24.81</v>
      </c>
      <c r="C153" s="3">
        <v>40.130000000000003</v>
      </c>
      <c r="D153" s="3">
        <v>63.96</v>
      </c>
      <c r="E153" s="3">
        <v>711.95</v>
      </c>
      <c r="F153" s="3">
        <v>755.37</v>
      </c>
      <c r="G153" s="3">
        <v>120.55</v>
      </c>
      <c r="H153" s="3">
        <v>757.18</v>
      </c>
      <c r="I153" s="3">
        <v>4.2300000000000004</v>
      </c>
      <c r="J153" s="3">
        <v>414.75</v>
      </c>
      <c r="K153" s="3">
        <v>461.7</v>
      </c>
      <c r="L153" s="3">
        <v>0.4</v>
      </c>
      <c r="M153" s="3">
        <v>1.41</v>
      </c>
      <c r="N153" s="3">
        <v>1.01</v>
      </c>
      <c r="O153" s="3">
        <v>24.8</v>
      </c>
    </row>
    <row r="154" spans="1:15" s="50" customFormat="1" ht="15" thickBot="1" x14ac:dyDescent="0.35">
      <c r="A154" s="48" t="s">
        <v>37</v>
      </c>
      <c r="B154" s="49">
        <v>25.03</v>
      </c>
      <c r="C154" s="49">
        <v>31.49</v>
      </c>
      <c r="D154" s="49">
        <v>87.14</v>
      </c>
      <c r="E154" s="49">
        <v>742.21</v>
      </c>
      <c r="F154" s="49">
        <v>301.24</v>
      </c>
      <c r="G154" s="49">
        <v>113.1</v>
      </c>
      <c r="H154" s="49">
        <v>381.72</v>
      </c>
      <c r="I154" s="49">
        <v>10.41</v>
      </c>
      <c r="J154" s="49">
        <v>624.17999999999995</v>
      </c>
      <c r="K154" s="49">
        <v>825.48</v>
      </c>
      <c r="L154" s="49">
        <v>0.7</v>
      </c>
      <c r="M154" s="49">
        <v>1.27</v>
      </c>
      <c r="N154" s="49">
        <v>4.01</v>
      </c>
      <c r="O154" s="49">
        <v>31.84</v>
      </c>
    </row>
    <row r="155" spans="1:15" s="208" customFormat="1" x14ac:dyDescent="0.3">
      <c r="A155" s="188"/>
      <c r="B155" s="189"/>
      <c r="C155" s="189"/>
      <c r="D155" s="189"/>
      <c r="E155" s="189"/>
      <c r="F155" s="189"/>
      <c r="G155" s="189"/>
      <c r="H155" s="189"/>
      <c r="I155" s="189"/>
      <c r="J155" s="189"/>
      <c r="K155" s="189"/>
      <c r="L155" s="189"/>
      <c r="M155" s="189"/>
      <c r="N155" s="189"/>
      <c r="O155" s="189"/>
    </row>
    <row r="156" spans="1:15" x14ac:dyDescent="0.3">
      <c r="A156" s="1"/>
    </row>
    <row r="157" spans="1:15" x14ac:dyDescent="0.3">
      <c r="B157" s="7" t="s">
        <v>64</v>
      </c>
    </row>
    <row r="158" spans="1:15" x14ac:dyDescent="0.3">
      <c r="B158" s="7" t="s">
        <v>124</v>
      </c>
    </row>
    <row r="159" spans="1:15" x14ac:dyDescent="0.3">
      <c r="B159" s="7" t="s">
        <v>65</v>
      </c>
    </row>
    <row r="160" spans="1:15" x14ac:dyDescent="0.3">
      <c r="B160" s="7" t="s">
        <v>66</v>
      </c>
    </row>
    <row r="161" spans="2:11" ht="26.25" customHeight="1" x14ac:dyDescent="0.3">
      <c r="B161" s="7"/>
    </row>
    <row r="162" spans="2:11" ht="26.25" customHeight="1" x14ac:dyDescent="0.3">
      <c r="B162" s="167"/>
      <c r="C162" s="168"/>
      <c r="D162" s="168"/>
      <c r="E162" s="168"/>
      <c r="F162" s="168"/>
      <c r="G162" s="168"/>
      <c r="H162" s="168"/>
      <c r="I162" s="168"/>
      <c r="J162" s="168"/>
      <c r="K162" s="168"/>
    </row>
    <row r="164" spans="2:11" ht="84" customHeight="1" x14ac:dyDescent="0.3"/>
  </sheetData>
  <mergeCells count="54">
    <mergeCell ref="C58:Q58"/>
    <mergeCell ref="C63:Q63"/>
    <mergeCell ref="J142:O142"/>
    <mergeCell ref="C115:Q115"/>
    <mergeCell ref="C120:Q120"/>
    <mergeCell ref="C127:Q127"/>
    <mergeCell ref="A119:Q119"/>
    <mergeCell ref="C46:Q46"/>
    <mergeCell ref="A50:Q50"/>
    <mergeCell ref="C51:Q51"/>
    <mergeCell ref="C20:Q20"/>
    <mergeCell ref="C25:Q25"/>
    <mergeCell ref="C33:Q33"/>
    <mergeCell ref="C38:Q38"/>
    <mergeCell ref="A3:G3"/>
    <mergeCell ref="H3:M3"/>
    <mergeCell ref="I5:N5"/>
    <mergeCell ref="I4:N4"/>
    <mergeCell ref="I6:N6"/>
    <mergeCell ref="I8:M8"/>
    <mergeCell ref="A7:E7"/>
    <mergeCell ref="A8:E8"/>
    <mergeCell ref="A4:E4"/>
    <mergeCell ref="A5:E5"/>
    <mergeCell ref="A6:E6"/>
    <mergeCell ref="I7:N7"/>
    <mergeCell ref="A1:M2"/>
    <mergeCell ref="A141:G141"/>
    <mergeCell ref="C102:Q102"/>
    <mergeCell ref="C107:Q107"/>
    <mergeCell ref="C96:Q96"/>
    <mergeCell ref="C91:Q91"/>
    <mergeCell ref="C84:Q84"/>
    <mergeCell ref="A37:Q37"/>
    <mergeCell ref="A24:Q24"/>
    <mergeCell ref="A106:Q106"/>
    <mergeCell ref="A95:Q95"/>
    <mergeCell ref="A83:Q83"/>
    <mergeCell ref="A72:Q72"/>
    <mergeCell ref="A62:Q62"/>
    <mergeCell ref="L10:Q10"/>
    <mergeCell ref="A12:Q12"/>
    <mergeCell ref="B162:K162"/>
    <mergeCell ref="H10:K10"/>
    <mergeCell ref="B10:B11"/>
    <mergeCell ref="C10:C11"/>
    <mergeCell ref="D10:G10"/>
    <mergeCell ref="A142:A143"/>
    <mergeCell ref="B142:E142"/>
    <mergeCell ref="F142:I142"/>
    <mergeCell ref="C68:Q68"/>
    <mergeCell ref="C73:Q73"/>
    <mergeCell ref="C79:Q79"/>
    <mergeCell ref="C13:Q13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2022-02-17T09:48:41Z</cp:lastPrinted>
  <dcterms:created xsi:type="dcterms:W3CDTF">2019-08-21T05:47:24Z</dcterms:created>
  <dcterms:modified xsi:type="dcterms:W3CDTF">2022-02-17T09:53:45Z</dcterms:modified>
</cp:coreProperties>
</file>