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69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D87" i="1" l="1"/>
  <c r="D72" i="1"/>
  <c r="D61" i="1"/>
  <c r="H136" i="1" l="1"/>
  <c r="G136" i="1"/>
  <c r="F136" i="1"/>
  <c r="E136" i="1"/>
  <c r="D136" i="1"/>
  <c r="F123" i="1"/>
  <c r="E123" i="1"/>
  <c r="D123" i="1"/>
  <c r="O109" i="1"/>
  <c r="N109" i="1"/>
  <c r="M109" i="1"/>
  <c r="L109" i="1"/>
  <c r="K109" i="1"/>
  <c r="I109" i="1"/>
  <c r="H109" i="1"/>
  <c r="G109" i="1"/>
  <c r="F109" i="1"/>
  <c r="E109" i="1"/>
  <c r="D109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Q34" i="1"/>
  <c r="P34" i="1"/>
  <c r="O34" i="1"/>
  <c r="N34" i="1"/>
  <c r="M34" i="1"/>
  <c r="L34" i="1"/>
  <c r="K34" i="1"/>
  <c r="J34" i="1"/>
  <c r="I34" i="1"/>
  <c r="H34" i="1"/>
  <c r="E34" i="1"/>
  <c r="G34" i="1"/>
  <c r="F34" i="1"/>
  <c r="D34" i="1"/>
  <c r="O139" i="1" l="1"/>
  <c r="L139" i="1"/>
  <c r="Q136" i="1"/>
  <c r="P136" i="1"/>
  <c r="O136" i="1"/>
  <c r="O140" i="1" s="1"/>
  <c r="N136" i="1"/>
  <c r="M136" i="1"/>
  <c r="L136" i="1"/>
  <c r="L140" i="1" s="1"/>
  <c r="K136" i="1"/>
  <c r="J136" i="1"/>
  <c r="I136" i="1"/>
  <c r="L126" i="1"/>
  <c r="P126" i="1"/>
  <c r="O126" i="1"/>
  <c r="Q123" i="1"/>
  <c r="P123" i="1"/>
  <c r="O123" i="1"/>
  <c r="N123" i="1"/>
  <c r="M123" i="1"/>
  <c r="L123" i="1"/>
  <c r="L127" i="1" s="1"/>
  <c r="K123" i="1"/>
  <c r="J123" i="1"/>
  <c r="I123" i="1"/>
  <c r="H123" i="1"/>
  <c r="G123" i="1"/>
  <c r="P127" i="1" l="1"/>
  <c r="O127" i="1"/>
  <c r="Q112" i="1"/>
  <c r="P112" i="1"/>
  <c r="O112" i="1"/>
  <c r="O113" i="1" s="1"/>
  <c r="N112" i="1"/>
  <c r="N113" i="1" s="1"/>
  <c r="M112" i="1"/>
  <c r="M113" i="1" s="1"/>
  <c r="L112" i="1"/>
  <c r="L113" i="1" s="1"/>
  <c r="K112" i="1"/>
  <c r="K113" i="1" s="1"/>
  <c r="J112" i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Q109" i="1"/>
  <c r="Q113" i="1" s="1"/>
  <c r="P109" i="1"/>
  <c r="P113" i="1" s="1"/>
  <c r="J109" i="1"/>
  <c r="O100" i="1"/>
  <c r="O101" i="1" s="1"/>
  <c r="L100" i="1"/>
  <c r="L101" i="1" s="1"/>
  <c r="J113" i="1" l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D88" i="1" s="1"/>
  <c r="E88" i="1" l="1"/>
  <c r="G88" i="1"/>
  <c r="I88" i="1"/>
  <c r="K88" i="1"/>
  <c r="M88" i="1"/>
  <c r="O88" i="1"/>
  <c r="Q88" i="1"/>
  <c r="F88" i="1"/>
  <c r="H88" i="1"/>
  <c r="J88" i="1"/>
  <c r="L88" i="1"/>
  <c r="N88" i="1"/>
  <c r="P88" i="1"/>
  <c r="Q75" i="1"/>
  <c r="Q76" i="1" s="1"/>
  <c r="P75" i="1"/>
  <c r="P76" i="1" s="1"/>
  <c r="O75" i="1"/>
  <c r="O76" i="1" s="1"/>
  <c r="N75" i="1"/>
  <c r="N76" i="1" s="1"/>
  <c r="M75" i="1"/>
  <c r="M76" i="1" s="1"/>
  <c r="L75" i="1"/>
  <c r="L76" i="1" s="1"/>
  <c r="K75" i="1"/>
  <c r="K76" i="1" s="1"/>
  <c r="J75" i="1"/>
  <c r="J76" i="1" s="1"/>
  <c r="I75" i="1"/>
  <c r="I76" i="1" s="1"/>
  <c r="H75" i="1"/>
  <c r="H76" i="1" s="1"/>
  <c r="G75" i="1"/>
  <c r="G76" i="1" s="1"/>
  <c r="F75" i="1"/>
  <c r="F76" i="1" s="1"/>
  <c r="E75" i="1"/>
  <c r="E76" i="1" s="1"/>
  <c r="D75" i="1"/>
  <c r="D76" i="1" s="1"/>
  <c r="Q64" i="1" l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65" i="1" s="1"/>
  <c r="Q61" i="1"/>
  <c r="Q65" i="1" s="1"/>
  <c r="P61" i="1"/>
  <c r="P65" i="1" s="1"/>
  <c r="O61" i="1"/>
  <c r="O65" i="1" s="1"/>
  <c r="N61" i="1"/>
  <c r="N65" i="1" s="1"/>
  <c r="M61" i="1"/>
  <c r="M65" i="1" s="1"/>
  <c r="L61" i="1"/>
  <c r="L65" i="1" s="1"/>
  <c r="K61" i="1"/>
  <c r="K65" i="1" s="1"/>
  <c r="J61" i="1"/>
  <c r="J65" i="1" s="1"/>
  <c r="I61" i="1"/>
  <c r="I65" i="1" s="1"/>
  <c r="H61" i="1"/>
  <c r="H65" i="1" s="1"/>
  <c r="G61" i="1"/>
  <c r="G65" i="1" s="1"/>
  <c r="F61" i="1"/>
  <c r="F65" i="1" s="1"/>
  <c r="E61" i="1"/>
  <c r="E65" i="1" s="1"/>
  <c r="Q51" i="1"/>
  <c r="Q52" i="1" s="1"/>
  <c r="P51" i="1"/>
  <c r="P52" i="1" s="1"/>
  <c r="O51" i="1"/>
  <c r="O52" i="1" s="1"/>
  <c r="N51" i="1"/>
  <c r="N52" i="1" s="1"/>
  <c r="M51" i="1"/>
  <c r="M52" i="1" s="1"/>
  <c r="L51" i="1"/>
  <c r="L52" i="1" s="1"/>
  <c r="K51" i="1"/>
  <c r="K52" i="1" s="1"/>
  <c r="J51" i="1"/>
  <c r="J52" i="1" s="1"/>
  <c r="I51" i="1"/>
  <c r="I52" i="1" s="1"/>
  <c r="H51" i="1"/>
  <c r="H52" i="1" s="1"/>
  <c r="G51" i="1"/>
  <c r="G52" i="1" s="1"/>
  <c r="F51" i="1"/>
  <c r="F52" i="1" s="1"/>
  <c r="E51" i="1"/>
  <c r="E52" i="1" s="1"/>
  <c r="D51" i="1"/>
  <c r="D52" i="1" s="1"/>
  <c r="Q37" i="1"/>
  <c r="Q38" i="1" s="1"/>
  <c r="P37" i="1"/>
  <c r="P38" i="1" s="1"/>
  <c r="O37" i="1"/>
  <c r="O38" i="1" s="1"/>
  <c r="N37" i="1"/>
  <c r="N38" i="1" s="1"/>
  <c r="M37" i="1"/>
  <c r="M38" i="1" s="1"/>
  <c r="L37" i="1"/>
  <c r="L38" i="1" s="1"/>
  <c r="K37" i="1"/>
  <c r="K38" i="1" s="1"/>
  <c r="J37" i="1"/>
  <c r="J38" i="1" s="1"/>
  <c r="I37" i="1"/>
  <c r="I38" i="1" s="1"/>
  <c r="H37" i="1"/>
  <c r="H38" i="1" s="1"/>
  <c r="G37" i="1"/>
  <c r="G38" i="1" s="1"/>
  <c r="F37" i="1"/>
  <c r="F38" i="1" s="1"/>
  <c r="E37" i="1"/>
  <c r="E38" i="1" s="1"/>
  <c r="D37" i="1"/>
  <c r="D38" i="1" s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Q20" i="1"/>
  <c r="P20" i="1"/>
  <c r="O20" i="1"/>
  <c r="N20" i="1"/>
  <c r="M20" i="1"/>
  <c r="L20" i="1"/>
  <c r="K20" i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K24" i="1" l="1"/>
  <c r="M24" i="1"/>
  <c r="O24" i="1"/>
  <c r="Q24" i="1"/>
  <c r="L24" i="1"/>
  <c r="N24" i="1"/>
  <c r="P24" i="1"/>
  <c r="D139" i="1" l="1"/>
  <c r="D140" i="1" s="1"/>
  <c r="E139" i="1"/>
  <c r="E140" i="1" s="1"/>
  <c r="F139" i="1"/>
  <c r="F140" i="1" s="1"/>
  <c r="G139" i="1"/>
  <c r="G140" i="1" s="1"/>
  <c r="H139" i="1"/>
  <c r="H140" i="1" s="1"/>
  <c r="I139" i="1"/>
  <c r="I140" i="1" s="1"/>
  <c r="J139" i="1"/>
  <c r="J140" i="1" s="1"/>
  <c r="K139" i="1"/>
  <c r="K140" i="1" s="1"/>
  <c r="M139" i="1"/>
  <c r="M140" i="1" s="1"/>
  <c r="N139" i="1"/>
  <c r="N140" i="1" s="1"/>
  <c r="P139" i="1"/>
  <c r="P140" i="1" s="1"/>
  <c r="Q139" i="1"/>
  <c r="Q140" i="1" s="1"/>
  <c r="D126" i="1"/>
  <c r="D127" i="1" s="1"/>
  <c r="E126" i="1"/>
  <c r="E127" i="1" s="1"/>
  <c r="F126" i="1"/>
  <c r="F127" i="1" s="1"/>
  <c r="G126" i="1"/>
  <c r="G127" i="1" s="1"/>
  <c r="H126" i="1"/>
  <c r="H127" i="1" s="1"/>
  <c r="I126" i="1"/>
  <c r="I127" i="1" s="1"/>
  <c r="J126" i="1"/>
  <c r="J127" i="1" s="1"/>
  <c r="K126" i="1"/>
  <c r="K127" i="1" s="1"/>
  <c r="M126" i="1"/>
  <c r="M127" i="1" s="1"/>
  <c r="N126" i="1"/>
  <c r="N127" i="1" s="1"/>
  <c r="Q126" i="1"/>
  <c r="Q127" i="1" s="1"/>
  <c r="D100" i="1"/>
  <c r="D101" i="1" s="1"/>
  <c r="E100" i="1"/>
  <c r="E101" i="1" s="1"/>
  <c r="F100" i="1"/>
  <c r="F101" i="1" s="1"/>
  <c r="G100" i="1"/>
  <c r="G101" i="1" s="1"/>
  <c r="H100" i="1"/>
  <c r="H101" i="1" s="1"/>
  <c r="I100" i="1"/>
  <c r="I101" i="1" s="1"/>
  <c r="J100" i="1"/>
  <c r="J101" i="1" s="1"/>
  <c r="K100" i="1"/>
  <c r="K101" i="1" s="1"/>
  <c r="M100" i="1"/>
  <c r="M101" i="1" s="1"/>
  <c r="N100" i="1"/>
  <c r="N101" i="1" s="1"/>
  <c r="P100" i="1"/>
  <c r="P101" i="1" s="1"/>
  <c r="Q100" i="1"/>
  <c r="Q101" i="1" s="1"/>
</calcChain>
</file>

<file path=xl/sharedStrings.xml><?xml version="1.0" encoding="utf-8"?>
<sst xmlns="http://schemas.openxmlformats.org/spreadsheetml/2006/main" count="372" uniqueCount="148">
  <si>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</si>
  <si>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</si>
  <si>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</si>
  <si>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</si>
  <si>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</si>
  <si>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</si>
  <si>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</si>
  <si>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</si>
  <si>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</si>
  <si>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</si>
  <si>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</si>
  <si>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</si>
  <si>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</si>
  <si>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</si>
  <si>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</si>
  <si>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</si>
  <si>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</si>
  <si>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Масло сливочное</t>
  </si>
  <si>
    <t>Итого: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</si>
  <si>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</si>
  <si>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</si>
  <si>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</si>
  <si>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</si>
  <si>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</si>
  <si>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</si>
  <si>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</si>
  <si>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</si>
  <si>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</si>
  <si>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</si>
  <si>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</si>
  <si>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</si>
  <si>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</si>
  <si>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</si>
  <si>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</si>
  <si>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</si>
  <si>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</si>
  <si>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</si>
  <si>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</si>
  <si>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</si>
  <si>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Сыр</t>
  </si>
  <si>
    <t>A</t>
  </si>
  <si>
    <t>B1</t>
  </si>
  <si>
    <t>B2</t>
  </si>
  <si>
    <t>PP</t>
  </si>
  <si>
    <t>-</t>
  </si>
  <si>
    <t>Какао с молоком</t>
  </si>
  <si>
    <t>Пудинг из творога (запеченный) с молоком сгущеным</t>
  </si>
  <si>
    <t>Макаронные изделия отварные с маслом сливочным</t>
  </si>
  <si>
    <t>Овощное рагу</t>
  </si>
  <si>
    <t>Хлеб пшеничный</t>
  </si>
  <si>
    <t>Жаркое по домашнему</t>
  </si>
  <si>
    <t>PЭ</t>
  </si>
  <si>
    <t>№ рецептуры</t>
  </si>
  <si>
    <t>50/50</t>
  </si>
  <si>
    <t>Бутерброд с сыром</t>
  </si>
  <si>
    <t>Икра кабачковая</t>
  </si>
  <si>
    <t>Биточки из свинины</t>
  </si>
  <si>
    <t>Бутерброд горячий с колбасой вареной и сыром</t>
  </si>
  <si>
    <t>ТТК МУП КШП от 14.09.2020</t>
  </si>
  <si>
    <t>Горох овощной отварной консервированный</t>
  </si>
  <si>
    <t>Плов из птицы</t>
  </si>
  <si>
    <t>50/150</t>
  </si>
  <si>
    <t>692 с-к 2004г.</t>
  </si>
  <si>
    <t>101 с-к 2004г.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</si>
  <si>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</si>
  <si>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</si>
  <si>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</si>
  <si>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</si>
  <si>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</si>
  <si>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</si>
  <si>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</si>
  <si>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338,341 с-к 2017г</t>
  </si>
  <si>
    <t>302 с-к 2017г</t>
  </si>
  <si>
    <t>304 с-к 2017г</t>
  </si>
  <si>
    <t>234 с-к 2017г</t>
  </si>
  <si>
    <t>312 с-к 2017г</t>
  </si>
  <si>
    <t>131 с-к 2017г</t>
  </si>
  <si>
    <t>291 с-к 2017г</t>
  </si>
  <si>
    <t>3 с-к 2017г</t>
  </si>
  <si>
    <t>268 с-к 2017г</t>
  </si>
  <si>
    <t>15 с-к 2017г</t>
  </si>
  <si>
    <t>222 с-к 2017г</t>
  </si>
  <si>
    <t>173/174 с-к 2017г</t>
  </si>
  <si>
    <t>70/71 с-к 2017г</t>
  </si>
  <si>
    <t>259 с-к 2017г</t>
  </si>
  <si>
    <t>143 с-к 2017г</t>
  </si>
  <si>
    <t>243 с-к 2017г</t>
  </si>
  <si>
    <t>Гамбургер с колбасой</t>
  </si>
  <si>
    <t>Омлет с колбасой или сосисками</t>
  </si>
  <si>
    <t>212 с-к 2017г.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</si>
  <si>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</si>
  <si>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</si>
  <si>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</si>
  <si>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</si>
  <si>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</si>
  <si>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</si>
  <si>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</si>
  <si>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</si>
  <si>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</si>
  <si>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</si>
  <si>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</si>
  <si>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</si>
  <si>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</si>
  <si>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</si>
  <si>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120/30</t>
  </si>
  <si>
    <t xml:space="preserve"> - </t>
  </si>
  <si>
    <t xml:space="preserve">Плоды или ягоды свежие ( яблоко) </t>
  </si>
  <si>
    <t>254 с-к 2017г</t>
  </si>
  <si>
    <t xml:space="preserve">Печень жареная </t>
  </si>
  <si>
    <t>330 с-к 2017г</t>
  </si>
  <si>
    <t>Соус сметанный</t>
  </si>
  <si>
    <t>Котлеты или биточки рыбные</t>
  </si>
  <si>
    <t>Плоды или ягоды свежие (апельсин)</t>
  </si>
  <si>
    <t>11 с-к 2004г</t>
  </si>
  <si>
    <t>Зефир</t>
  </si>
  <si>
    <t>692 с-к 2004г</t>
  </si>
  <si>
    <t>6 с-к 2017г</t>
  </si>
  <si>
    <t>7 с-к 2017г</t>
  </si>
  <si>
    <t>Бутерброд горячий с сыром</t>
  </si>
  <si>
    <t>Сосиска отварная</t>
  </si>
  <si>
    <t>331 с-к 2017г</t>
  </si>
  <si>
    <t>Соус сметанный с томатом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</si>
  <si>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</si>
  <si>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</si>
  <si>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</si>
  <si>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</si>
  <si>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</si>
  <si>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</si>
  <si>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</si>
  <si>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>Завтрак (75-00)</t>
  </si>
  <si>
    <t>Печенье молочное</t>
  </si>
  <si>
    <t>Вафли</t>
  </si>
  <si>
    <t>378 с-к 2017г</t>
  </si>
  <si>
    <t>Чай с молоком</t>
  </si>
  <si>
    <t>150/50/15</t>
  </si>
  <si>
    <t>Каша вязкая пшенная молочная с маслом сливочным</t>
  </si>
  <si>
    <t>20 с-к 2017г</t>
  </si>
  <si>
    <t>Бутерброд с колбасой в/к</t>
  </si>
  <si>
    <t>133 с-к 2017г</t>
  </si>
  <si>
    <t>Кукуруза отварная консервированная</t>
  </si>
  <si>
    <t>Йогурт 2%</t>
  </si>
  <si>
    <t>Томаты свежие в нарезке (Урожай 2022)</t>
  </si>
  <si>
    <t>Салат из свежих огурцов (Урожай 2022)</t>
  </si>
  <si>
    <t xml:space="preserve">     Примерная раскладка десятидневного  меню для обучающихся с ограниченными возможностями здоровья в общеобразовательных учреждений Брянского района  в возрасте с 7 до 11 лет на весенне-летний период  на 2021-2022 уч.года (1 смена)</t>
  </si>
  <si>
    <t>Сок фруктовый без добавления сахара</t>
  </si>
  <si>
    <t>11.10а НПА</t>
  </si>
  <si>
    <t>Чай с лимоном без сахара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</si>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</sst>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topLeftCell="A134" zoomScaleNormal="100" workbookViewId="0">
      <selection activeCell="B158" sqref="B158:P158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218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7"/>
      <c r="O1" s="7"/>
      <c r="P1" s="7"/>
      <c r="Q1" s="7"/>
    </row>
    <row r="2" spans="1:17" ht="37.5" customHeight="1" x14ac:dyDescent="0.3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7"/>
      <c r="O2" s="7"/>
      <c r="P2" s="7"/>
      <c r="Q2" s="7"/>
    </row>
    <row r="3" spans="1:17" ht="15.6" x14ac:dyDescent="0.3">
      <c r="A3" s="225" t="s">
        <v>97</v>
      </c>
      <c r="B3" s="225"/>
      <c r="C3" s="225"/>
      <c r="D3" s="225"/>
      <c r="E3" s="225"/>
      <c r="F3" s="225"/>
      <c r="G3" s="225"/>
      <c r="H3" s="222"/>
      <c r="I3" s="222"/>
      <c r="J3" s="222"/>
      <c r="K3" s="222"/>
      <c r="L3" s="222"/>
      <c r="M3" s="222"/>
    </row>
    <row r="4" spans="1:17" ht="15.6" x14ac:dyDescent="0.3">
      <c r="A4" s="223" t="s">
        <v>98</v>
      </c>
      <c r="B4" s="223"/>
      <c r="C4" s="223"/>
      <c r="D4" s="223"/>
      <c r="E4" s="223"/>
      <c r="F4" s="12"/>
      <c r="G4" s="12"/>
      <c r="H4" s="11"/>
      <c r="I4" s="224" t="s">
        <v>99</v>
      </c>
      <c r="J4" s="224"/>
      <c r="K4" s="224"/>
      <c r="L4" s="224"/>
      <c r="M4" s="224"/>
      <c r="N4" s="224"/>
    </row>
    <row r="5" spans="1:17" ht="15.6" x14ac:dyDescent="0.3">
      <c r="A5" s="223" t="s">
        <v>100</v>
      </c>
      <c r="B5" s="223"/>
      <c r="C5" s="223"/>
      <c r="D5" s="223"/>
      <c r="E5" s="223"/>
      <c r="F5" s="12"/>
      <c r="G5" s="12"/>
      <c r="H5" s="11"/>
      <c r="I5" s="224" t="s">
        <v>101</v>
      </c>
      <c r="J5" s="224"/>
      <c r="K5" s="224"/>
      <c r="L5" s="224"/>
      <c r="M5" s="224"/>
      <c r="N5" s="224"/>
    </row>
    <row r="6" spans="1:17" ht="15.6" x14ac:dyDescent="0.3">
      <c r="A6" s="223"/>
      <c r="B6" s="223"/>
      <c r="C6" s="223"/>
      <c r="D6" s="223"/>
      <c r="E6" s="223"/>
      <c r="F6" s="12"/>
      <c r="G6" s="12"/>
      <c r="H6" s="11"/>
      <c r="I6" s="224" t="s">
        <v>103</v>
      </c>
      <c r="J6" s="224"/>
      <c r="K6" s="224"/>
      <c r="L6" s="224"/>
      <c r="M6" s="224"/>
      <c r="N6" s="224"/>
    </row>
    <row r="7" spans="1:17" ht="15.6" x14ac:dyDescent="0.3">
      <c r="A7" s="223" t="s">
        <v>102</v>
      </c>
      <c r="B7" s="223"/>
      <c r="C7" s="223"/>
      <c r="D7" s="223"/>
      <c r="E7" s="223"/>
      <c r="F7" s="12"/>
      <c r="G7" s="12"/>
      <c r="H7" s="11"/>
      <c r="I7" s="224" t="s">
        <v>102</v>
      </c>
      <c r="J7" s="224"/>
      <c r="K7" s="224"/>
      <c r="L7" s="224"/>
      <c r="M7" s="224"/>
      <c r="N7" s="224"/>
    </row>
    <row r="8" spans="1:17" ht="15" customHeight="1" x14ac:dyDescent="0.3">
      <c r="A8" s="222"/>
      <c r="B8" s="222"/>
      <c r="C8" s="222"/>
      <c r="D8" s="222"/>
      <c r="E8" s="222"/>
      <c r="F8" s="10"/>
      <c r="G8" s="10"/>
      <c r="H8" s="10"/>
      <c r="I8" s="222"/>
      <c r="J8" s="222"/>
      <c r="K8" s="222"/>
      <c r="L8" s="222"/>
      <c r="M8" s="222"/>
    </row>
    <row r="9" spans="1:17" ht="9.6" customHeight="1" thickBot="1" x14ac:dyDescent="0.35">
      <c r="A9" s="1"/>
    </row>
    <row r="10" spans="1:17" ht="24" customHeight="1" x14ac:dyDescent="0.3">
      <c r="A10" s="26" t="s">
        <v>52</v>
      </c>
      <c r="B10" s="200" t="s">
        <v>0</v>
      </c>
      <c r="C10" s="200" t="s">
        <v>1</v>
      </c>
      <c r="D10" s="200" t="s">
        <v>2</v>
      </c>
      <c r="E10" s="200"/>
      <c r="F10" s="200"/>
      <c r="G10" s="200"/>
      <c r="H10" s="200" t="s">
        <v>3</v>
      </c>
      <c r="I10" s="200"/>
      <c r="J10" s="200"/>
      <c r="K10" s="200"/>
      <c r="L10" s="200" t="s">
        <v>4</v>
      </c>
      <c r="M10" s="200"/>
      <c r="N10" s="200"/>
      <c r="O10" s="200"/>
      <c r="P10" s="200"/>
      <c r="Q10" s="201"/>
    </row>
    <row r="11" spans="1:17" ht="39.6" x14ac:dyDescent="0.3">
      <c r="A11" s="27"/>
      <c r="B11" s="207"/>
      <c r="C11" s="207"/>
      <c r="D11" s="17" t="s">
        <v>5</v>
      </c>
      <c r="E11" s="17" t="s">
        <v>6</v>
      </c>
      <c r="F11" s="17" t="s">
        <v>7</v>
      </c>
      <c r="G11" s="17" t="s">
        <v>8</v>
      </c>
      <c r="H11" s="17" t="s">
        <v>9</v>
      </c>
      <c r="I11" s="17" t="s">
        <v>10</v>
      </c>
      <c r="J11" s="17" t="s">
        <v>11</v>
      </c>
      <c r="K11" s="17" t="s">
        <v>12</v>
      </c>
      <c r="L11" s="17" t="s">
        <v>40</v>
      </c>
      <c r="M11" s="17" t="s">
        <v>51</v>
      </c>
      <c r="N11" s="17" t="s">
        <v>41</v>
      </c>
      <c r="O11" s="17" t="s">
        <v>42</v>
      </c>
      <c r="P11" s="17" t="s">
        <v>43</v>
      </c>
      <c r="Q11" s="28" t="s">
        <v>13</v>
      </c>
    </row>
    <row r="12" spans="1:17" x14ac:dyDescent="0.3">
      <c r="A12" s="202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</row>
    <row r="13" spans="1:17" x14ac:dyDescent="0.3">
      <c r="A13" s="29"/>
      <c r="B13" s="18" t="s">
        <v>129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17"/>
    </row>
    <row r="14" spans="1:17" x14ac:dyDescent="0.3">
      <c r="A14" s="15" t="s">
        <v>78</v>
      </c>
      <c r="B14" s="19" t="s">
        <v>54</v>
      </c>
      <c r="C14" s="13">
        <v>50</v>
      </c>
      <c r="D14" s="13">
        <v>5.8</v>
      </c>
      <c r="E14" s="13">
        <v>8.3000000000000007</v>
      </c>
      <c r="F14" s="13">
        <v>14.83</v>
      </c>
      <c r="G14" s="13">
        <v>157</v>
      </c>
      <c r="H14" s="13">
        <v>139.19999999999999</v>
      </c>
      <c r="I14" s="13">
        <v>9.4499999999999993</v>
      </c>
      <c r="J14" s="13">
        <v>96</v>
      </c>
      <c r="K14" s="13">
        <v>0.49</v>
      </c>
      <c r="L14" s="13">
        <v>59</v>
      </c>
      <c r="M14" s="13">
        <v>65.7</v>
      </c>
      <c r="N14" s="13">
        <v>0.04</v>
      </c>
      <c r="O14" s="13">
        <v>7.0000000000000007E-2</v>
      </c>
      <c r="P14" s="13">
        <v>0.3</v>
      </c>
      <c r="Q14" s="14">
        <v>0.11</v>
      </c>
    </row>
    <row r="15" spans="1:17" ht="27" customHeight="1" x14ac:dyDescent="0.3">
      <c r="A15" s="15" t="s">
        <v>68</v>
      </c>
      <c r="B15" s="20" t="s">
        <v>96</v>
      </c>
      <c r="C15" s="13" t="s">
        <v>53</v>
      </c>
      <c r="D15" s="13">
        <v>10.4</v>
      </c>
      <c r="E15" s="13">
        <v>28.19</v>
      </c>
      <c r="F15" s="13">
        <v>2.89</v>
      </c>
      <c r="G15" s="13">
        <v>309</v>
      </c>
      <c r="H15" s="13">
        <v>20</v>
      </c>
      <c r="I15" s="13">
        <v>22.39</v>
      </c>
      <c r="J15" s="13">
        <v>128.62</v>
      </c>
      <c r="K15" s="13">
        <v>2.21</v>
      </c>
      <c r="L15" s="13" t="s">
        <v>44</v>
      </c>
      <c r="M15" s="13">
        <v>16</v>
      </c>
      <c r="N15" s="13">
        <v>2.6</v>
      </c>
      <c r="O15" s="13">
        <v>0.28000000000000003</v>
      </c>
      <c r="P15" s="13">
        <v>1.9</v>
      </c>
      <c r="Q15" s="14">
        <v>0.92</v>
      </c>
    </row>
    <row r="16" spans="1:17" ht="39" customHeight="1" x14ac:dyDescent="0.3">
      <c r="A16" s="15" t="s">
        <v>67</v>
      </c>
      <c r="B16" s="20" t="s">
        <v>47</v>
      </c>
      <c r="C16" s="13">
        <v>157.5</v>
      </c>
      <c r="D16" s="13">
        <v>5.73</v>
      </c>
      <c r="E16" s="13">
        <v>6.07</v>
      </c>
      <c r="F16" s="13">
        <v>31.98</v>
      </c>
      <c r="G16" s="13">
        <v>205</v>
      </c>
      <c r="H16" s="13">
        <v>9.7799999999999994</v>
      </c>
      <c r="I16" s="13">
        <v>7.9</v>
      </c>
      <c r="J16" s="13">
        <v>39.450000000000003</v>
      </c>
      <c r="K16" s="13">
        <v>0.81</v>
      </c>
      <c r="L16" s="13">
        <v>30</v>
      </c>
      <c r="M16" s="13">
        <v>0.74</v>
      </c>
      <c r="N16" s="13">
        <v>0.03</v>
      </c>
      <c r="O16" s="13">
        <v>0.55000000000000004</v>
      </c>
      <c r="P16" s="13">
        <v>1.5</v>
      </c>
      <c r="Q16" s="14" t="s">
        <v>44</v>
      </c>
    </row>
    <row r="17" spans="1:17" ht="27" customHeight="1" x14ac:dyDescent="0.3">
      <c r="A17" s="15" t="s">
        <v>70</v>
      </c>
      <c r="B17" s="20" t="s">
        <v>45</v>
      </c>
      <c r="C17" s="13">
        <v>200</v>
      </c>
      <c r="D17" s="13">
        <v>4.08</v>
      </c>
      <c r="E17" s="13">
        <v>3.54</v>
      </c>
      <c r="F17" s="13">
        <v>17.579999999999998</v>
      </c>
      <c r="G17" s="13">
        <v>118.6</v>
      </c>
      <c r="H17" s="13">
        <v>152.22</v>
      </c>
      <c r="I17" s="13">
        <v>21.34</v>
      </c>
      <c r="J17" s="13">
        <v>124.56</v>
      </c>
      <c r="K17" s="13">
        <v>0.48</v>
      </c>
      <c r="L17" s="13">
        <v>24.4</v>
      </c>
      <c r="M17" s="13">
        <v>26.66</v>
      </c>
      <c r="N17" s="13">
        <v>5.6000000000000001E-2</v>
      </c>
      <c r="O17" s="13">
        <v>0.188</v>
      </c>
      <c r="P17" s="13">
        <v>0.16600000000000001</v>
      </c>
      <c r="Q17" s="14">
        <v>1.59</v>
      </c>
    </row>
    <row r="18" spans="1:17" x14ac:dyDescent="0.3">
      <c r="A18" s="15"/>
      <c r="B18" s="20" t="s">
        <v>49</v>
      </c>
      <c r="C18" s="13">
        <v>40</v>
      </c>
      <c r="D18" s="13">
        <v>3.16</v>
      </c>
      <c r="E18" s="13">
        <v>0.4</v>
      </c>
      <c r="F18" s="13">
        <v>19.32</v>
      </c>
      <c r="G18" s="13">
        <v>93.52</v>
      </c>
      <c r="H18" s="13">
        <v>9.1999999999999993</v>
      </c>
      <c r="I18" s="13">
        <v>13.2</v>
      </c>
      <c r="J18" s="13">
        <v>34.799999999999997</v>
      </c>
      <c r="K18" s="13">
        <v>0.44</v>
      </c>
      <c r="L18" s="13" t="s">
        <v>44</v>
      </c>
      <c r="M18" s="13" t="s">
        <v>44</v>
      </c>
      <c r="N18" s="13">
        <v>0.04</v>
      </c>
      <c r="O18" s="13" t="s">
        <v>105</v>
      </c>
      <c r="P18" s="13" t="s">
        <v>105</v>
      </c>
      <c r="Q18" s="14">
        <v>12</v>
      </c>
    </row>
    <row r="19" spans="1:17" ht="27" customHeight="1" x14ac:dyDescent="0.3">
      <c r="A19" s="15" t="s">
        <v>71</v>
      </c>
      <c r="B19" s="20" t="s">
        <v>106</v>
      </c>
      <c r="C19" s="13">
        <v>180</v>
      </c>
      <c r="D19" s="13">
        <v>0.36</v>
      </c>
      <c r="E19" s="13">
        <v>0.36</v>
      </c>
      <c r="F19" s="13">
        <v>8.82</v>
      </c>
      <c r="G19" s="13">
        <v>42.3</v>
      </c>
      <c r="H19" s="13">
        <v>14.4</v>
      </c>
      <c r="I19" s="13">
        <v>8.1</v>
      </c>
      <c r="J19" s="13">
        <v>9.9</v>
      </c>
      <c r="K19" s="13">
        <v>1.98</v>
      </c>
      <c r="L19" s="13" t="s">
        <v>44</v>
      </c>
      <c r="M19" s="13">
        <v>4.5</v>
      </c>
      <c r="N19" s="13">
        <v>0.03</v>
      </c>
      <c r="O19" s="13">
        <v>0.03</v>
      </c>
      <c r="P19" s="13">
        <v>0.27</v>
      </c>
      <c r="Q19" s="14">
        <v>9</v>
      </c>
    </row>
    <row r="20" spans="1:17" s="42" customFormat="1" x14ac:dyDescent="0.3">
      <c r="A20" s="38"/>
      <c r="B20" s="39" t="s">
        <v>18</v>
      </c>
      <c r="C20" s="40"/>
      <c r="D20" s="40">
        <f t="shared" ref="D20:Q20" si="0">SUM(D14:D19)</f>
        <v>29.529999999999998</v>
      </c>
      <c r="E20" s="40">
        <f t="shared" si="0"/>
        <v>46.86</v>
      </c>
      <c r="F20" s="40">
        <f t="shared" si="0"/>
        <v>95.419999999999987</v>
      </c>
      <c r="G20" s="40">
        <f t="shared" si="0"/>
        <v>925.42</v>
      </c>
      <c r="H20" s="40">
        <f t="shared" si="0"/>
        <v>344.79999999999995</v>
      </c>
      <c r="I20" s="40">
        <f t="shared" si="0"/>
        <v>82.38</v>
      </c>
      <c r="J20" s="40">
        <f t="shared" si="0"/>
        <v>433.33</v>
      </c>
      <c r="K20" s="40">
        <f t="shared" si="0"/>
        <v>6.41</v>
      </c>
      <c r="L20" s="40">
        <f t="shared" si="0"/>
        <v>113.4</v>
      </c>
      <c r="M20" s="40">
        <f t="shared" si="0"/>
        <v>113.6</v>
      </c>
      <c r="N20" s="40">
        <f t="shared" si="0"/>
        <v>2.7959999999999998</v>
      </c>
      <c r="O20" s="40">
        <f t="shared" si="0"/>
        <v>1.1180000000000001</v>
      </c>
      <c r="P20" s="40">
        <f t="shared" si="0"/>
        <v>4.1359999999999992</v>
      </c>
      <c r="Q20" s="41">
        <f t="shared" si="0"/>
        <v>23.62</v>
      </c>
    </row>
    <row r="21" spans="1:17" x14ac:dyDescent="0.3">
      <c r="A21" s="15"/>
      <c r="B21" s="18" t="s">
        <v>127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</row>
    <row r="22" spans="1:17" s="9" customFormat="1" ht="26.4" x14ac:dyDescent="0.3">
      <c r="A22" s="197"/>
      <c r="B22" s="196" t="s">
        <v>144</v>
      </c>
      <c r="C22" s="198">
        <v>200</v>
      </c>
      <c r="D22" s="198">
        <v>1</v>
      </c>
      <c r="E22" s="198" t="s">
        <v>105</v>
      </c>
      <c r="F22" s="198">
        <v>23</v>
      </c>
      <c r="G22" s="198">
        <v>92</v>
      </c>
      <c r="H22" s="198">
        <v>16</v>
      </c>
      <c r="I22" s="198">
        <v>10</v>
      </c>
      <c r="J22" s="198">
        <v>14</v>
      </c>
      <c r="K22" s="198">
        <v>0.2</v>
      </c>
      <c r="L22" s="198" t="s">
        <v>105</v>
      </c>
      <c r="M22" s="198" t="s">
        <v>105</v>
      </c>
      <c r="N22" s="198" t="s">
        <v>105</v>
      </c>
      <c r="O22" s="198" t="s">
        <v>105</v>
      </c>
      <c r="P22" s="198" t="s">
        <v>105</v>
      </c>
      <c r="Q22" s="199">
        <v>1.8</v>
      </c>
    </row>
    <row r="23" spans="1:17" s="42" customFormat="1" x14ac:dyDescent="0.3">
      <c r="A23" s="38"/>
      <c r="B23" s="39" t="s">
        <v>25</v>
      </c>
      <c r="C23" s="39"/>
      <c r="D23" s="39">
        <f>SUM(D22:D22)</f>
        <v>1</v>
      </c>
      <c r="E23" s="39">
        <f>SUM(E22:E22)</f>
        <v>0</v>
      </c>
      <c r="F23" s="39">
        <f>SUM(F22:F22)</f>
        <v>23</v>
      </c>
      <c r="G23" s="39">
        <f>SUM(G22:G22)</f>
        <v>92</v>
      </c>
      <c r="H23" s="39">
        <f>SUM(H22:H22)</f>
        <v>16</v>
      </c>
      <c r="I23" s="39">
        <f>SUM(I22:I22)</f>
        <v>10</v>
      </c>
      <c r="J23" s="39">
        <f>SUM(J22)</f>
        <v>14</v>
      </c>
      <c r="K23" s="39">
        <f>SUM(K22:K22)</f>
        <v>0.2</v>
      </c>
      <c r="L23" s="39">
        <f>SUM(L22:L22)</f>
        <v>0</v>
      </c>
      <c r="M23" s="39">
        <f>SUM(M22:M22)</f>
        <v>0</v>
      </c>
      <c r="N23" s="39">
        <f>SUM(N22:N22)</f>
        <v>0</v>
      </c>
      <c r="O23" s="39">
        <f>SUM(O22:O22)</f>
        <v>0</v>
      </c>
      <c r="P23" s="39">
        <f>SUM(P22:P22)</f>
        <v>0</v>
      </c>
      <c r="Q23" s="43">
        <f>SUM(Q22:Q22)</f>
        <v>1.8</v>
      </c>
    </row>
    <row r="24" spans="1:17" s="16" customFormat="1" x14ac:dyDescent="0.3">
      <c r="A24" s="30"/>
      <c r="B24" s="21" t="s">
        <v>20</v>
      </c>
      <c r="C24" s="22"/>
      <c r="D24" s="22">
        <f>D20+D23</f>
        <v>30.529999999999998</v>
      </c>
      <c r="E24" s="22">
        <f>E20+E23</f>
        <v>46.86</v>
      </c>
      <c r="F24" s="22">
        <f>F20+F23</f>
        <v>118.41999999999999</v>
      </c>
      <c r="G24" s="22">
        <f>G20+G23</f>
        <v>1017.42</v>
      </c>
      <c r="H24" s="22">
        <f>H20+H23</f>
        <v>360.79999999999995</v>
      </c>
      <c r="I24" s="22">
        <f>I20+I23</f>
        <v>92.38</v>
      </c>
      <c r="J24" s="22">
        <f>J20+J23</f>
        <v>447.33</v>
      </c>
      <c r="K24" s="22">
        <f>K20+K23</f>
        <v>6.61</v>
      </c>
      <c r="L24" s="22">
        <f>L20+L23</f>
        <v>113.4</v>
      </c>
      <c r="M24" s="22">
        <f>M20+M23</f>
        <v>113.6</v>
      </c>
      <c r="N24" s="22">
        <f>N20+N23</f>
        <v>2.7959999999999998</v>
      </c>
      <c r="O24" s="22">
        <f>O20+O23</f>
        <v>1.1180000000000001</v>
      </c>
      <c r="P24" s="22">
        <f>P20+P23</f>
        <v>4.1359999999999992</v>
      </c>
      <c r="Q24" s="31">
        <f>Q20+Q23</f>
        <v>25.42</v>
      </c>
    </row>
    <row r="25" spans="1:17" x14ac:dyDescent="0.3">
      <c r="A25" s="202" t="s">
        <v>21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</row>
    <row r="26" spans="1:17" x14ac:dyDescent="0.3">
      <c r="A26" s="15"/>
      <c r="B26" s="25" t="s">
        <v>15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6"/>
    </row>
    <row r="27" spans="1:17" ht="39.6" x14ac:dyDescent="0.3">
      <c r="A27" s="63" t="s">
        <v>76</v>
      </c>
      <c r="B27" s="61" t="s">
        <v>59</v>
      </c>
      <c r="C27" s="60">
        <v>30</v>
      </c>
      <c r="D27" s="60">
        <v>0.96</v>
      </c>
      <c r="E27" s="60">
        <v>0.6</v>
      </c>
      <c r="F27" s="60">
        <v>1.8</v>
      </c>
      <c r="G27" s="60">
        <v>21.6</v>
      </c>
      <c r="H27" s="60">
        <v>7.92</v>
      </c>
      <c r="I27" s="60">
        <v>6.72</v>
      </c>
      <c r="J27" s="60">
        <v>20.52</v>
      </c>
      <c r="K27" s="60">
        <v>0.23</v>
      </c>
      <c r="L27" s="60">
        <v>6</v>
      </c>
      <c r="M27" s="60">
        <v>23.04</v>
      </c>
      <c r="N27" s="60">
        <v>0.02</v>
      </c>
      <c r="O27" s="60">
        <v>0.01</v>
      </c>
      <c r="P27" s="60">
        <v>0.19</v>
      </c>
      <c r="Q27" s="62">
        <v>3.26</v>
      </c>
    </row>
    <row r="28" spans="1:17" ht="27" customHeight="1" x14ac:dyDescent="0.3">
      <c r="A28" s="15" t="s">
        <v>107</v>
      </c>
      <c r="B28" s="20" t="s">
        <v>108</v>
      </c>
      <c r="C28" s="13">
        <v>50</v>
      </c>
      <c r="D28" s="13">
        <v>11.5</v>
      </c>
      <c r="E28" s="13">
        <v>8.6999999999999993</v>
      </c>
      <c r="F28" s="13">
        <v>2.1</v>
      </c>
      <c r="G28" s="13">
        <v>147</v>
      </c>
      <c r="H28" s="13">
        <v>15.73</v>
      </c>
      <c r="I28" s="13">
        <v>11.14</v>
      </c>
      <c r="J28" s="13">
        <v>215.15</v>
      </c>
      <c r="K28" s="13">
        <v>4.66</v>
      </c>
      <c r="L28" s="13">
        <v>4852</v>
      </c>
      <c r="M28" s="13">
        <v>5963</v>
      </c>
      <c r="N28" s="13">
        <v>0.15</v>
      </c>
      <c r="O28" s="13">
        <v>1.31</v>
      </c>
      <c r="P28" s="13">
        <v>5.77</v>
      </c>
      <c r="Q28" s="14">
        <v>7.03</v>
      </c>
    </row>
    <row r="29" spans="1:17" ht="27" customHeight="1" x14ac:dyDescent="0.3">
      <c r="A29" s="15" t="s">
        <v>109</v>
      </c>
      <c r="B29" s="20" t="s">
        <v>110</v>
      </c>
      <c r="C29" s="13">
        <v>50</v>
      </c>
      <c r="D29" s="13">
        <v>0.7</v>
      </c>
      <c r="E29" s="13">
        <v>2.5</v>
      </c>
      <c r="F29" s="13">
        <v>2.93</v>
      </c>
      <c r="G29" s="13">
        <v>37.049999999999997</v>
      </c>
      <c r="H29" s="13">
        <v>13.65</v>
      </c>
      <c r="I29" s="13">
        <v>2.64</v>
      </c>
      <c r="J29" s="13">
        <v>11.37</v>
      </c>
      <c r="K29" s="13">
        <v>0.1</v>
      </c>
      <c r="L29" s="13">
        <v>16.899999999999999</v>
      </c>
      <c r="M29" s="13">
        <v>20</v>
      </c>
      <c r="N29" s="13">
        <v>0.01</v>
      </c>
      <c r="O29" s="13">
        <v>0.01</v>
      </c>
      <c r="P29" s="13">
        <v>0.08</v>
      </c>
      <c r="Q29" s="14">
        <v>0.02</v>
      </c>
    </row>
    <row r="30" spans="1:17" s="9" customFormat="1" ht="27" customHeight="1" x14ac:dyDescent="0.3">
      <c r="A30" s="32" t="s">
        <v>73</v>
      </c>
      <c r="B30" s="19" t="s">
        <v>22</v>
      </c>
      <c r="C30" s="24">
        <v>150</v>
      </c>
      <c r="D30" s="24">
        <v>6.09</v>
      </c>
      <c r="E30" s="24">
        <v>0.1</v>
      </c>
      <c r="F30" s="24">
        <v>61.14</v>
      </c>
      <c r="G30" s="24">
        <v>233</v>
      </c>
      <c r="H30" s="24">
        <v>1.52</v>
      </c>
      <c r="I30" s="24">
        <v>18.149999999999999</v>
      </c>
      <c r="J30" s="24">
        <v>67.67</v>
      </c>
      <c r="K30" s="24">
        <v>0.59</v>
      </c>
      <c r="L30" s="24" t="s">
        <v>105</v>
      </c>
      <c r="M30" s="24">
        <v>22.5</v>
      </c>
      <c r="N30" s="24">
        <v>0.3</v>
      </c>
      <c r="O30" s="24">
        <v>0.03</v>
      </c>
      <c r="P30" s="24">
        <v>0.23</v>
      </c>
      <c r="Q30" s="33">
        <v>2.0299999999999998</v>
      </c>
    </row>
    <row r="31" spans="1:17" s="9" customFormat="1" ht="26.4" x14ac:dyDescent="0.3">
      <c r="A31" s="66"/>
      <c r="B31" s="67" t="s">
        <v>144</v>
      </c>
      <c r="C31" s="64">
        <v>200</v>
      </c>
      <c r="D31" s="64">
        <v>1</v>
      </c>
      <c r="E31" s="64" t="s">
        <v>105</v>
      </c>
      <c r="F31" s="64">
        <v>23</v>
      </c>
      <c r="G31" s="64">
        <v>92</v>
      </c>
      <c r="H31" s="64">
        <v>16</v>
      </c>
      <c r="I31" s="64">
        <v>10</v>
      </c>
      <c r="J31" s="64">
        <v>14</v>
      </c>
      <c r="K31" s="64">
        <v>0.2</v>
      </c>
      <c r="L31" s="64" t="s">
        <v>105</v>
      </c>
      <c r="M31" s="64" t="s">
        <v>105</v>
      </c>
      <c r="N31" s="64" t="s">
        <v>105</v>
      </c>
      <c r="O31" s="64" t="s">
        <v>105</v>
      </c>
      <c r="P31" s="64" t="s">
        <v>105</v>
      </c>
      <c r="Q31" s="65">
        <v>1.8</v>
      </c>
    </row>
    <row r="32" spans="1:17" s="9" customFormat="1" x14ac:dyDescent="0.3">
      <c r="A32" s="32"/>
      <c r="B32" s="19" t="s">
        <v>49</v>
      </c>
      <c r="C32" s="24">
        <v>40</v>
      </c>
      <c r="D32" s="24">
        <v>3.16</v>
      </c>
      <c r="E32" s="24">
        <v>0.4</v>
      </c>
      <c r="F32" s="24">
        <v>19.32</v>
      </c>
      <c r="G32" s="24">
        <v>93.52</v>
      </c>
      <c r="H32" s="24">
        <v>9.1999999999999993</v>
      </c>
      <c r="I32" s="24">
        <v>13.2</v>
      </c>
      <c r="J32" s="24">
        <v>34.799999999999997</v>
      </c>
      <c r="K32" s="24">
        <v>0.44</v>
      </c>
      <c r="L32" s="24" t="s">
        <v>44</v>
      </c>
      <c r="M32" s="24" t="s">
        <v>44</v>
      </c>
      <c r="N32" s="24">
        <v>0.04</v>
      </c>
      <c r="O32" s="24" t="s">
        <v>105</v>
      </c>
      <c r="P32" s="24" t="s">
        <v>105</v>
      </c>
      <c r="Q32" s="33">
        <v>12</v>
      </c>
    </row>
    <row r="33" spans="1:17" s="54" customFormat="1" x14ac:dyDescent="0.3">
      <c r="A33" s="70"/>
      <c r="B33" s="71" t="s">
        <v>130</v>
      </c>
      <c r="C33" s="68">
        <v>40</v>
      </c>
      <c r="D33" s="68">
        <v>5.33</v>
      </c>
      <c r="E33" s="68">
        <v>6.27</v>
      </c>
      <c r="F33" s="68">
        <v>37.33</v>
      </c>
      <c r="G33" s="68">
        <v>170</v>
      </c>
      <c r="H33" s="68">
        <v>15.6</v>
      </c>
      <c r="I33" s="68">
        <v>18.600000000000001</v>
      </c>
      <c r="J33" s="68">
        <v>23.4</v>
      </c>
      <c r="K33" s="68">
        <v>0.6</v>
      </c>
      <c r="L33" s="68" t="s">
        <v>105</v>
      </c>
      <c r="M33" s="68" t="s">
        <v>105</v>
      </c>
      <c r="N33" s="68" t="s">
        <v>44</v>
      </c>
      <c r="O33" s="68" t="s">
        <v>44</v>
      </c>
      <c r="P33" s="68" t="s">
        <v>44</v>
      </c>
      <c r="Q33" s="69" t="s">
        <v>44</v>
      </c>
    </row>
    <row r="34" spans="1:17" s="42" customFormat="1" x14ac:dyDescent="0.3">
      <c r="A34" s="38"/>
      <c r="B34" s="39" t="s">
        <v>25</v>
      </c>
      <c r="C34" s="40"/>
      <c r="D34" s="40">
        <f t="shared" ref="D34:Q34" si="1">SUM(D27:D33)</f>
        <v>28.740000000000002</v>
      </c>
      <c r="E34" s="40">
        <f t="shared" si="1"/>
        <v>18.57</v>
      </c>
      <c r="F34" s="40">
        <f t="shared" si="1"/>
        <v>147.62</v>
      </c>
      <c r="G34" s="40">
        <f t="shared" si="1"/>
        <v>794.17</v>
      </c>
      <c r="H34" s="40">
        <f t="shared" si="1"/>
        <v>79.61999999999999</v>
      </c>
      <c r="I34" s="40">
        <f t="shared" si="1"/>
        <v>80.449999999999989</v>
      </c>
      <c r="J34" s="40">
        <f t="shared" si="1"/>
        <v>386.91</v>
      </c>
      <c r="K34" s="40">
        <f t="shared" si="1"/>
        <v>6.82</v>
      </c>
      <c r="L34" s="40">
        <f t="shared" si="1"/>
        <v>4874.8999999999996</v>
      </c>
      <c r="M34" s="40">
        <f t="shared" si="1"/>
        <v>6028.54</v>
      </c>
      <c r="N34" s="40">
        <f t="shared" si="1"/>
        <v>0.52</v>
      </c>
      <c r="O34" s="40">
        <f t="shared" si="1"/>
        <v>1.36</v>
      </c>
      <c r="P34" s="40">
        <f t="shared" si="1"/>
        <v>6.2700000000000005</v>
      </c>
      <c r="Q34" s="41">
        <f t="shared" si="1"/>
        <v>26.14</v>
      </c>
    </row>
    <row r="35" spans="1:17" x14ac:dyDescent="0.3">
      <c r="A35" s="15"/>
      <c r="B35" s="25" t="s">
        <v>38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26.4" x14ac:dyDescent="0.3">
      <c r="A36" s="228" t="s">
        <v>71</v>
      </c>
      <c r="B36" s="229" t="s">
        <v>106</v>
      </c>
      <c r="C36" s="226">
        <v>180</v>
      </c>
      <c r="D36" s="226">
        <v>0.36</v>
      </c>
      <c r="E36" s="226">
        <v>0.36</v>
      </c>
      <c r="F36" s="226">
        <v>8.82</v>
      </c>
      <c r="G36" s="226">
        <v>42.3</v>
      </c>
      <c r="H36" s="226">
        <v>14.4</v>
      </c>
      <c r="I36" s="226">
        <v>8.1</v>
      </c>
      <c r="J36" s="226">
        <v>9.9</v>
      </c>
      <c r="K36" s="226">
        <v>1.98</v>
      </c>
      <c r="L36" s="226" t="s">
        <v>44</v>
      </c>
      <c r="M36" s="226">
        <v>4.5</v>
      </c>
      <c r="N36" s="226">
        <v>0.03</v>
      </c>
      <c r="O36" s="226">
        <v>0.03</v>
      </c>
      <c r="P36" s="226">
        <v>0.27</v>
      </c>
      <c r="Q36" s="227">
        <v>9</v>
      </c>
    </row>
    <row r="37" spans="1:17" s="42" customFormat="1" x14ac:dyDescent="0.3">
      <c r="A37" s="38"/>
      <c r="B37" s="39" t="s">
        <v>18</v>
      </c>
      <c r="C37" s="40"/>
      <c r="D37" s="40">
        <f>SUM(D36:D36)</f>
        <v>0.36</v>
      </c>
      <c r="E37" s="40">
        <f>SUM(E36:E36)</f>
        <v>0.36</v>
      </c>
      <c r="F37" s="40">
        <f>SUM(F36:F36)</f>
        <v>8.82</v>
      </c>
      <c r="G37" s="40">
        <f>SUM(G36:G36)</f>
        <v>42.3</v>
      </c>
      <c r="H37" s="40">
        <f>SUM(H36:H36)</f>
        <v>14.4</v>
      </c>
      <c r="I37" s="40">
        <f>SUM(I36:I36)</f>
        <v>8.1</v>
      </c>
      <c r="J37" s="40">
        <f>SUM(J36:J36)</f>
        <v>9.9</v>
      </c>
      <c r="K37" s="40">
        <f>SUM(K36:K36)</f>
        <v>1.98</v>
      </c>
      <c r="L37" s="40">
        <f>SUM(L36:L36)</f>
        <v>0</v>
      </c>
      <c r="M37" s="40">
        <f>SUM(M36:M36)</f>
        <v>4.5</v>
      </c>
      <c r="N37" s="40">
        <f>SUM(N36:N36)</f>
        <v>0.03</v>
      </c>
      <c r="O37" s="40">
        <f>SUM(O36:O36)</f>
        <v>0.03</v>
      </c>
      <c r="P37" s="40">
        <f>SUM(P36:P36)</f>
        <v>0.27</v>
      </c>
      <c r="Q37" s="41">
        <f>SUM(Q36:Q36)</f>
        <v>9</v>
      </c>
    </row>
    <row r="38" spans="1:17" s="16" customFormat="1" x14ac:dyDescent="0.3">
      <c r="A38" s="30"/>
      <c r="B38" s="21" t="s">
        <v>20</v>
      </c>
      <c r="C38" s="22"/>
      <c r="D38" s="22">
        <f>D34+D37</f>
        <v>29.1</v>
      </c>
      <c r="E38" s="22">
        <f>E34+E37</f>
        <v>18.93</v>
      </c>
      <c r="F38" s="22">
        <f>F34+F37</f>
        <v>156.44</v>
      </c>
      <c r="G38" s="22">
        <f>G34+G37</f>
        <v>836.46999999999991</v>
      </c>
      <c r="H38" s="22">
        <f>H34+H37</f>
        <v>94.02</v>
      </c>
      <c r="I38" s="22">
        <f>I34+I37</f>
        <v>88.549999999999983</v>
      </c>
      <c r="J38" s="22">
        <f>J34+J37</f>
        <v>396.81</v>
      </c>
      <c r="K38" s="22">
        <f>K34+K37</f>
        <v>8.8000000000000007</v>
      </c>
      <c r="L38" s="22">
        <f>L34+L37</f>
        <v>4874.8999999999996</v>
      </c>
      <c r="M38" s="22">
        <f>M34+M37</f>
        <v>6033.04</v>
      </c>
      <c r="N38" s="22">
        <f>N34+N37</f>
        <v>0.55000000000000004</v>
      </c>
      <c r="O38" s="22">
        <f>O34+O37</f>
        <v>1.3900000000000001</v>
      </c>
      <c r="P38" s="22">
        <f>P34+P37</f>
        <v>6.5400000000000009</v>
      </c>
      <c r="Q38" s="31">
        <f>Q34+Q37</f>
        <v>35.14</v>
      </c>
    </row>
    <row r="39" spans="1:17" x14ac:dyDescent="0.3">
      <c r="A39" s="202" t="s">
        <v>24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4"/>
    </row>
    <row r="40" spans="1:17" x14ac:dyDescent="0.3">
      <c r="A40" s="15"/>
      <c r="B40" s="18" t="s">
        <v>15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6"/>
    </row>
    <row r="41" spans="1:17" ht="26.4" x14ac:dyDescent="0.3">
      <c r="A41" s="74" t="s">
        <v>63</v>
      </c>
      <c r="B41" s="75" t="s">
        <v>55</v>
      </c>
      <c r="C41" s="72">
        <v>30</v>
      </c>
      <c r="D41" s="72">
        <v>0.42</v>
      </c>
      <c r="E41" s="72">
        <v>1.62</v>
      </c>
      <c r="F41" s="72">
        <v>2.7</v>
      </c>
      <c r="G41" s="72">
        <v>28.2</v>
      </c>
      <c r="H41" s="72">
        <v>4.2</v>
      </c>
      <c r="I41" s="72">
        <v>6</v>
      </c>
      <c r="J41" s="72">
        <v>7.8</v>
      </c>
      <c r="K41" s="72">
        <v>0.27</v>
      </c>
      <c r="L41" s="72" t="s">
        <v>44</v>
      </c>
      <c r="M41" s="72">
        <v>39.9</v>
      </c>
      <c r="N41" s="72">
        <v>1.7999999999999999E-2</v>
      </c>
      <c r="O41" s="72">
        <v>1.2E-2</v>
      </c>
      <c r="P41" s="72">
        <v>0.15</v>
      </c>
      <c r="Q41" s="73">
        <v>7.32</v>
      </c>
    </row>
    <row r="42" spans="1:17" ht="27" customHeight="1" x14ac:dyDescent="0.3">
      <c r="A42" s="15" t="s">
        <v>74</v>
      </c>
      <c r="B42" s="20" t="s">
        <v>111</v>
      </c>
      <c r="C42" s="13">
        <v>75</v>
      </c>
      <c r="D42" s="13">
        <v>6.52</v>
      </c>
      <c r="E42" s="13">
        <v>5.38</v>
      </c>
      <c r="F42" s="13">
        <v>9.0299999999999994</v>
      </c>
      <c r="G42" s="13">
        <v>111</v>
      </c>
      <c r="H42" s="13">
        <v>34.409999999999997</v>
      </c>
      <c r="I42" s="13">
        <v>28.7</v>
      </c>
      <c r="J42" s="13">
        <v>125</v>
      </c>
      <c r="K42" s="13">
        <v>33.9</v>
      </c>
      <c r="L42" s="13">
        <v>38.71</v>
      </c>
      <c r="M42" s="13">
        <v>4.4999999999999998E-2</v>
      </c>
      <c r="N42" s="13">
        <v>0.01</v>
      </c>
      <c r="O42" s="13">
        <v>0.01</v>
      </c>
      <c r="P42" s="13">
        <v>0.7</v>
      </c>
      <c r="Q42" s="14">
        <v>0.2</v>
      </c>
    </row>
    <row r="43" spans="1:17" ht="26.4" x14ac:dyDescent="0.3">
      <c r="A43" s="15" t="s">
        <v>75</v>
      </c>
      <c r="B43" s="20" t="s">
        <v>28</v>
      </c>
      <c r="C43" s="13">
        <v>150</v>
      </c>
      <c r="D43" s="13">
        <v>5.75</v>
      </c>
      <c r="E43" s="13">
        <v>3.5</v>
      </c>
      <c r="F43" s="13">
        <v>25.57</v>
      </c>
      <c r="G43" s="13">
        <v>158.16</v>
      </c>
      <c r="H43" s="13">
        <v>16.27</v>
      </c>
      <c r="I43" s="13">
        <v>32.58</v>
      </c>
      <c r="J43" s="13">
        <v>98.58</v>
      </c>
      <c r="K43" s="13">
        <v>1.1299999999999999</v>
      </c>
      <c r="L43" s="13" t="s">
        <v>44</v>
      </c>
      <c r="M43" s="13">
        <v>32</v>
      </c>
      <c r="N43" s="13">
        <v>0.17</v>
      </c>
      <c r="O43" s="13">
        <v>0.1</v>
      </c>
      <c r="P43" s="13">
        <v>1.9</v>
      </c>
      <c r="Q43" s="14">
        <v>23.33</v>
      </c>
    </row>
    <row r="44" spans="1:17" ht="26.4" x14ac:dyDescent="0.3">
      <c r="A44" s="244" t="s">
        <v>145</v>
      </c>
      <c r="B44" s="245" t="s">
        <v>146</v>
      </c>
      <c r="C44" s="242" t="s">
        <v>147</v>
      </c>
      <c r="D44" s="242" t="s">
        <v>105</v>
      </c>
      <c r="E44" s="242" t="s">
        <v>105</v>
      </c>
      <c r="F44" s="242">
        <v>0.2</v>
      </c>
      <c r="G44" s="242">
        <v>2</v>
      </c>
      <c r="H44" s="242">
        <v>7.8</v>
      </c>
      <c r="I44" s="242">
        <v>5.2</v>
      </c>
      <c r="J44" s="242">
        <v>9.6999999999999993</v>
      </c>
      <c r="K44" s="242">
        <v>0.9</v>
      </c>
      <c r="L44" s="242" t="s">
        <v>105</v>
      </c>
      <c r="M44" s="242" t="s">
        <v>105</v>
      </c>
      <c r="N44" s="242" t="s">
        <v>105</v>
      </c>
      <c r="O44" s="242" t="s">
        <v>105</v>
      </c>
      <c r="P44" s="242" t="s">
        <v>105</v>
      </c>
      <c r="Q44" s="243">
        <v>2.9</v>
      </c>
    </row>
    <row r="45" spans="1:17" s="76" customFormat="1" x14ac:dyDescent="0.3">
      <c r="A45" s="79" t="s">
        <v>69</v>
      </c>
      <c r="B45" s="80" t="s">
        <v>17</v>
      </c>
      <c r="C45" s="77">
        <v>10</v>
      </c>
      <c r="D45" s="77">
        <v>0.08</v>
      </c>
      <c r="E45" s="77">
        <v>7.25</v>
      </c>
      <c r="F45" s="77">
        <v>0.13</v>
      </c>
      <c r="G45" s="77">
        <v>66</v>
      </c>
      <c r="H45" s="77">
        <v>2.4</v>
      </c>
      <c r="I45" s="77" t="s">
        <v>44</v>
      </c>
      <c r="J45" s="77">
        <v>3</v>
      </c>
      <c r="K45" s="77">
        <v>0.02</v>
      </c>
      <c r="L45" s="77">
        <v>40</v>
      </c>
      <c r="M45" s="77">
        <v>45</v>
      </c>
      <c r="N45" s="77">
        <v>0</v>
      </c>
      <c r="O45" s="77">
        <v>0.01</v>
      </c>
      <c r="P45" s="77">
        <v>0.01</v>
      </c>
      <c r="Q45" s="78">
        <v>0</v>
      </c>
    </row>
    <row r="46" spans="1:17" x14ac:dyDescent="0.3">
      <c r="A46" s="15"/>
      <c r="B46" s="20" t="s">
        <v>49</v>
      </c>
      <c r="C46" s="13">
        <v>40</v>
      </c>
      <c r="D46" s="13">
        <v>3.16</v>
      </c>
      <c r="E46" s="13">
        <v>0.4</v>
      </c>
      <c r="F46" s="13">
        <v>19.32</v>
      </c>
      <c r="G46" s="13">
        <v>93.52</v>
      </c>
      <c r="H46" s="13">
        <v>9.1999999999999993</v>
      </c>
      <c r="I46" s="13">
        <v>13.2</v>
      </c>
      <c r="J46" s="13">
        <v>34.799999999999997</v>
      </c>
      <c r="K46" s="13">
        <v>0.44</v>
      </c>
      <c r="L46" s="13" t="s">
        <v>44</v>
      </c>
      <c r="M46" s="13" t="s">
        <v>44</v>
      </c>
      <c r="N46" s="13">
        <v>0.04</v>
      </c>
      <c r="O46" s="13" t="s">
        <v>105</v>
      </c>
      <c r="P46" s="13" t="s">
        <v>105</v>
      </c>
      <c r="Q46" s="14">
        <v>12</v>
      </c>
    </row>
    <row r="47" spans="1:17" s="55" customFormat="1" ht="26.4" x14ac:dyDescent="0.3">
      <c r="A47" s="83" t="s">
        <v>71</v>
      </c>
      <c r="B47" s="84" t="s">
        <v>112</v>
      </c>
      <c r="C47" s="81">
        <v>180</v>
      </c>
      <c r="D47" s="81">
        <v>1.8</v>
      </c>
      <c r="E47" s="81">
        <v>0.4</v>
      </c>
      <c r="F47" s="81">
        <v>46.2</v>
      </c>
      <c r="G47" s="81">
        <v>206</v>
      </c>
      <c r="H47" s="81">
        <v>70</v>
      </c>
      <c r="I47" s="81">
        <v>26</v>
      </c>
      <c r="J47" s="81">
        <v>46</v>
      </c>
      <c r="K47" s="81">
        <v>0.6</v>
      </c>
      <c r="L47" s="81" t="s">
        <v>105</v>
      </c>
      <c r="M47" s="81">
        <v>16</v>
      </c>
      <c r="N47" s="81">
        <v>0.08</v>
      </c>
      <c r="O47" s="81">
        <v>0.06</v>
      </c>
      <c r="P47" s="81">
        <v>0.4</v>
      </c>
      <c r="Q47" s="82">
        <v>120</v>
      </c>
    </row>
    <row r="48" spans="1:17" s="42" customFormat="1" x14ac:dyDescent="0.3">
      <c r="A48" s="38"/>
      <c r="B48" s="39" t="s">
        <v>18</v>
      </c>
      <c r="C48" s="40"/>
      <c r="D48" s="40">
        <f t="shared" ref="D48:Q48" si="2">SUM(D41:D47)</f>
        <v>17.73</v>
      </c>
      <c r="E48" s="40">
        <f t="shared" si="2"/>
        <v>18.549999999999997</v>
      </c>
      <c r="F48" s="40">
        <f t="shared" si="2"/>
        <v>103.15</v>
      </c>
      <c r="G48" s="40">
        <f t="shared" si="2"/>
        <v>664.88</v>
      </c>
      <c r="H48" s="40">
        <f t="shared" si="2"/>
        <v>144.28</v>
      </c>
      <c r="I48" s="40">
        <f t="shared" si="2"/>
        <v>111.68</v>
      </c>
      <c r="J48" s="40">
        <f t="shared" si="2"/>
        <v>324.88</v>
      </c>
      <c r="K48" s="40">
        <f t="shared" si="2"/>
        <v>37.260000000000005</v>
      </c>
      <c r="L48" s="40">
        <f t="shared" si="2"/>
        <v>78.710000000000008</v>
      </c>
      <c r="M48" s="40">
        <f t="shared" si="2"/>
        <v>132.94499999999999</v>
      </c>
      <c r="N48" s="40">
        <f t="shared" si="2"/>
        <v>0.318</v>
      </c>
      <c r="O48" s="40">
        <f t="shared" si="2"/>
        <v>0.192</v>
      </c>
      <c r="P48" s="40">
        <f t="shared" si="2"/>
        <v>3.1599999999999997</v>
      </c>
      <c r="Q48" s="41">
        <f t="shared" si="2"/>
        <v>165.75</v>
      </c>
    </row>
    <row r="49" spans="1:17" x14ac:dyDescent="0.3">
      <c r="A49" s="15"/>
      <c r="B49" s="18" t="s">
        <v>38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4"/>
    </row>
    <row r="50" spans="1:17" ht="26.4" x14ac:dyDescent="0.3">
      <c r="A50" s="232" t="s">
        <v>71</v>
      </c>
      <c r="B50" s="233" t="s">
        <v>106</v>
      </c>
      <c r="C50" s="230">
        <v>180</v>
      </c>
      <c r="D50" s="230">
        <v>0.36</v>
      </c>
      <c r="E50" s="230">
        <v>0.36</v>
      </c>
      <c r="F50" s="230">
        <v>8.82</v>
      </c>
      <c r="G50" s="230">
        <v>42.3</v>
      </c>
      <c r="H50" s="230">
        <v>14.4</v>
      </c>
      <c r="I50" s="230">
        <v>8.1</v>
      </c>
      <c r="J50" s="230">
        <v>9.9</v>
      </c>
      <c r="K50" s="230">
        <v>1.98</v>
      </c>
      <c r="L50" s="230" t="s">
        <v>44</v>
      </c>
      <c r="M50" s="230">
        <v>4.5</v>
      </c>
      <c r="N50" s="230">
        <v>0.03</v>
      </c>
      <c r="O50" s="230">
        <v>0.03</v>
      </c>
      <c r="P50" s="230">
        <v>0.27</v>
      </c>
      <c r="Q50" s="231">
        <v>9</v>
      </c>
    </row>
    <row r="51" spans="1:17" s="42" customFormat="1" x14ac:dyDescent="0.3">
      <c r="A51" s="38"/>
      <c r="B51" s="39" t="s">
        <v>25</v>
      </c>
      <c r="C51" s="39"/>
      <c r="D51" s="39">
        <f>SUM(D50:D50)</f>
        <v>0.36</v>
      </c>
      <c r="E51" s="39">
        <f>SUM(E50:E50)</f>
        <v>0.36</v>
      </c>
      <c r="F51" s="39">
        <f>SUM(F50:F50)</f>
        <v>8.82</v>
      </c>
      <c r="G51" s="39">
        <f>SUM(G50:G50)</f>
        <v>42.3</v>
      </c>
      <c r="H51" s="39">
        <f>SUM(H50:H50)</f>
        <v>14.4</v>
      </c>
      <c r="I51" s="39">
        <f>SUM(I50:I50)</f>
        <v>8.1</v>
      </c>
      <c r="J51" s="39">
        <f>SUM(J50:J50)</f>
        <v>9.9</v>
      </c>
      <c r="K51" s="39">
        <f>SUM(K50:K50)</f>
        <v>1.98</v>
      </c>
      <c r="L51" s="39">
        <f>SUM(L50:L50)</f>
        <v>0</v>
      </c>
      <c r="M51" s="39">
        <f>SUM(M50:M50)</f>
        <v>4.5</v>
      </c>
      <c r="N51" s="39">
        <f>SUM(N50:N50)</f>
        <v>0.03</v>
      </c>
      <c r="O51" s="39">
        <f>SUM(O50:O50)</f>
        <v>0.03</v>
      </c>
      <c r="P51" s="39">
        <f>SUM(P50:P50)</f>
        <v>0.27</v>
      </c>
      <c r="Q51" s="43">
        <f>SUM(Q50:Q50)</f>
        <v>9</v>
      </c>
    </row>
    <row r="52" spans="1:17" s="16" customFormat="1" x14ac:dyDescent="0.3">
      <c r="A52" s="30"/>
      <c r="B52" s="21" t="s">
        <v>26</v>
      </c>
      <c r="C52" s="22"/>
      <c r="D52" s="22">
        <f>D48+D51</f>
        <v>18.09</v>
      </c>
      <c r="E52" s="22">
        <f>E48+E51</f>
        <v>18.909999999999997</v>
      </c>
      <c r="F52" s="22">
        <f>F48+F51</f>
        <v>111.97</v>
      </c>
      <c r="G52" s="22">
        <f>G48+G51</f>
        <v>707.18</v>
      </c>
      <c r="H52" s="22">
        <f>H48+H51</f>
        <v>158.68</v>
      </c>
      <c r="I52" s="22">
        <f>I48+I51</f>
        <v>119.78</v>
      </c>
      <c r="J52" s="22">
        <f>J48+J51</f>
        <v>334.78</v>
      </c>
      <c r="K52" s="22">
        <f>K48+K51</f>
        <v>39.24</v>
      </c>
      <c r="L52" s="22">
        <f>L48+L51</f>
        <v>78.710000000000008</v>
      </c>
      <c r="M52" s="22">
        <f>M48+M51</f>
        <v>137.44499999999999</v>
      </c>
      <c r="N52" s="22">
        <f>N48+N51</f>
        <v>0.34799999999999998</v>
      </c>
      <c r="O52" s="22">
        <f>O48+O51</f>
        <v>0.222</v>
      </c>
      <c r="P52" s="22">
        <f>P48+P51</f>
        <v>3.4299999999999997</v>
      </c>
      <c r="Q52" s="31">
        <f>Q48+Q51</f>
        <v>174.75</v>
      </c>
    </row>
    <row r="53" spans="1:17" x14ac:dyDescent="0.3">
      <c r="A53" s="202" t="s">
        <v>27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4"/>
    </row>
    <row r="54" spans="1:17" x14ac:dyDescent="0.3">
      <c r="A54" s="15"/>
      <c r="B54" s="25" t="s">
        <v>15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6"/>
    </row>
    <row r="55" spans="1:17" ht="39.6" x14ac:dyDescent="0.3">
      <c r="A55" s="87" t="s">
        <v>83</v>
      </c>
      <c r="B55" s="88" t="s">
        <v>141</v>
      </c>
      <c r="C55" s="85">
        <v>50</v>
      </c>
      <c r="D55" s="85">
        <v>0.55000000000000004</v>
      </c>
      <c r="E55" s="85">
        <v>1.75</v>
      </c>
      <c r="F55" s="85">
        <v>1.9</v>
      </c>
      <c r="G55" s="85">
        <v>11</v>
      </c>
      <c r="H55" s="85">
        <v>7</v>
      </c>
      <c r="I55" s="85">
        <v>10</v>
      </c>
      <c r="J55" s="85">
        <v>13</v>
      </c>
      <c r="K55" s="85">
        <v>0.45</v>
      </c>
      <c r="L55" s="85" t="s">
        <v>105</v>
      </c>
      <c r="M55" s="85">
        <v>66.5</v>
      </c>
      <c r="N55" s="85">
        <v>0.03</v>
      </c>
      <c r="O55" s="85">
        <v>0.02</v>
      </c>
      <c r="P55" s="85">
        <v>0.25</v>
      </c>
      <c r="Q55" s="86">
        <v>8.75</v>
      </c>
    </row>
    <row r="56" spans="1:17" ht="26.4" x14ac:dyDescent="0.3">
      <c r="A56" s="91" t="s">
        <v>77</v>
      </c>
      <c r="B56" s="89" t="s">
        <v>60</v>
      </c>
      <c r="C56" s="90" t="s">
        <v>61</v>
      </c>
      <c r="D56" s="90">
        <v>14.68</v>
      </c>
      <c r="E56" s="90">
        <v>10.71</v>
      </c>
      <c r="F56" s="90">
        <v>2.35</v>
      </c>
      <c r="G56" s="90">
        <v>315.20999999999998</v>
      </c>
      <c r="H56" s="90">
        <v>37.47</v>
      </c>
      <c r="I56" s="90">
        <v>40.450000000000003</v>
      </c>
      <c r="J56" s="90">
        <v>149.1</v>
      </c>
      <c r="K56" s="90">
        <v>1.64</v>
      </c>
      <c r="L56" s="90">
        <v>39</v>
      </c>
      <c r="M56" s="90">
        <v>231.7</v>
      </c>
      <c r="N56" s="90">
        <v>0.11</v>
      </c>
      <c r="O56" s="90">
        <v>0.12</v>
      </c>
      <c r="P56" s="90">
        <v>5</v>
      </c>
      <c r="Q56" s="92">
        <v>4.8499999999999996</v>
      </c>
    </row>
    <row r="57" spans="1:17" s="93" customFormat="1" ht="26.4" x14ac:dyDescent="0.3">
      <c r="A57" s="96" t="s">
        <v>62</v>
      </c>
      <c r="B57" s="97" t="s">
        <v>23</v>
      </c>
      <c r="C57" s="94">
        <v>200</v>
      </c>
      <c r="D57" s="94">
        <v>3.17</v>
      </c>
      <c r="E57" s="94">
        <v>2.68</v>
      </c>
      <c r="F57" s="94">
        <v>15.95</v>
      </c>
      <c r="G57" s="94">
        <v>100.6</v>
      </c>
      <c r="H57" s="94">
        <v>6.28</v>
      </c>
      <c r="I57" s="94">
        <v>70</v>
      </c>
      <c r="J57" s="94">
        <v>4.5</v>
      </c>
      <c r="K57" s="94">
        <v>0.67</v>
      </c>
      <c r="L57" s="94">
        <v>100</v>
      </c>
      <c r="M57" s="94">
        <v>111.1</v>
      </c>
      <c r="N57" s="94">
        <v>0.22</v>
      </c>
      <c r="O57" s="94">
        <v>0.78</v>
      </c>
      <c r="P57" s="94">
        <v>0.5</v>
      </c>
      <c r="Q57" s="95">
        <v>6.5</v>
      </c>
    </row>
    <row r="58" spans="1:17" s="109" customFormat="1" x14ac:dyDescent="0.3">
      <c r="A58" s="107" t="s">
        <v>80</v>
      </c>
      <c r="B58" s="108" t="s">
        <v>39</v>
      </c>
      <c r="C58" s="110">
        <v>15</v>
      </c>
      <c r="D58" s="110">
        <v>3.48</v>
      </c>
      <c r="E58" s="110">
        <v>4.42</v>
      </c>
      <c r="F58" s="110" t="s">
        <v>105</v>
      </c>
      <c r="G58" s="110">
        <v>54</v>
      </c>
      <c r="H58" s="110">
        <v>132</v>
      </c>
      <c r="I58" s="110">
        <v>5.25</v>
      </c>
      <c r="J58" s="110">
        <v>75</v>
      </c>
      <c r="K58" s="110">
        <v>0.15</v>
      </c>
      <c r="L58" s="110">
        <v>39</v>
      </c>
      <c r="M58" s="110">
        <v>43.2</v>
      </c>
      <c r="N58" s="110">
        <v>0.01</v>
      </c>
      <c r="O58" s="110">
        <v>0.04</v>
      </c>
      <c r="P58" s="110">
        <v>0.03</v>
      </c>
      <c r="Q58" s="106">
        <v>0.01</v>
      </c>
    </row>
    <row r="59" spans="1:17" s="93" customFormat="1" x14ac:dyDescent="0.3">
      <c r="A59" s="100"/>
      <c r="B59" s="101" t="s">
        <v>49</v>
      </c>
      <c r="C59" s="98">
        <v>40</v>
      </c>
      <c r="D59" s="98">
        <v>3.16</v>
      </c>
      <c r="E59" s="98">
        <v>0.4</v>
      </c>
      <c r="F59" s="98">
        <v>19.32</v>
      </c>
      <c r="G59" s="98">
        <v>93.52</v>
      </c>
      <c r="H59" s="98">
        <v>9.1999999999999993</v>
      </c>
      <c r="I59" s="98">
        <v>13.2</v>
      </c>
      <c r="J59" s="98">
        <v>34.799999999999997</v>
      </c>
      <c r="K59" s="98">
        <v>0.44</v>
      </c>
      <c r="L59" s="98" t="s">
        <v>44</v>
      </c>
      <c r="M59" s="98" t="s">
        <v>44</v>
      </c>
      <c r="N59" s="98">
        <v>0.04</v>
      </c>
      <c r="O59" s="98" t="s">
        <v>105</v>
      </c>
      <c r="P59" s="98" t="s">
        <v>105</v>
      </c>
      <c r="Q59" s="99">
        <v>12</v>
      </c>
    </row>
    <row r="60" spans="1:17" ht="26.4" x14ac:dyDescent="0.3">
      <c r="A60" s="104" t="s">
        <v>71</v>
      </c>
      <c r="B60" s="105" t="s">
        <v>106</v>
      </c>
      <c r="C60" s="102">
        <v>180</v>
      </c>
      <c r="D60" s="102">
        <v>0.36</v>
      </c>
      <c r="E60" s="102">
        <v>0.36</v>
      </c>
      <c r="F60" s="102">
        <v>8.82</v>
      </c>
      <c r="G60" s="102">
        <v>42.3</v>
      </c>
      <c r="H60" s="102">
        <v>14.4</v>
      </c>
      <c r="I60" s="102">
        <v>8.1</v>
      </c>
      <c r="J60" s="102">
        <v>9.9</v>
      </c>
      <c r="K60" s="102">
        <v>1.98</v>
      </c>
      <c r="L60" s="102" t="s">
        <v>44</v>
      </c>
      <c r="M60" s="102">
        <v>4.5</v>
      </c>
      <c r="N60" s="102">
        <v>0.03</v>
      </c>
      <c r="O60" s="102">
        <v>0.03</v>
      </c>
      <c r="P60" s="102">
        <v>0.27</v>
      </c>
      <c r="Q60" s="103">
        <v>9</v>
      </c>
    </row>
    <row r="61" spans="1:17" s="42" customFormat="1" x14ac:dyDescent="0.3">
      <c r="A61" s="38"/>
      <c r="B61" s="39" t="s">
        <v>25</v>
      </c>
      <c r="C61" s="40"/>
      <c r="D61" s="40">
        <f t="shared" ref="D61:Q61" si="3">SUM(D55:D60)</f>
        <v>25.4</v>
      </c>
      <c r="E61" s="40">
        <f t="shared" si="3"/>
        <v>20.32</v>
      </c>
      <c r="F61" s="40">
        <f t="shared" si="3"/>
        <v>48.339999999999996</v>
      </c>
      <c r="G61" s="40">
        <f t="shared" si="3"/>
        <v>616.62999999999988</v>
      </c>
      <c r="H61" s="40">
        <f t="shared" si="3"/>
        <v>206.35</v>
      </c>
      <c r="I61" s="40">
        <f t="shared" si="3"/>
        <v>147</v>
      </c>
      <c r="J61" s="40">
        <f t="shared" si="3"/>
        <v>286.29999999999995</v>
      </c>
      <c r="K61" s="40">
        <f t="shared" si="3"/>
        <v>5.33</v>
      </c>
      <c r="L61" s="40">
        <f t="shared" si="3"/>
        <v>178</v>
      </c>
      <c r="M61" s="40">
        <f t="shared" si="3"/>
        <v>456.99999999999994</v>
      </c>
      <c r="N61" s="40">
        <f t="shared" si="3"/>
        <v>0.43999999999999995</v>
      </c>
      <c r="O61" s="40">
        <f t="shared" si="3"/>
        <v>0.9900000000000001</v>
      </c>
      <c r="P61" s="40">
        <f t="shared" si="3"/>
        <v>6.0500000000000007</v>
      </c>
      <c r="Q61" s="41">
        <f t="shared" si="3"/>
        <v>41.11</v>
      </c>
    </row>
    <row r="62" spans="1:17" x14ac:dyDescent="0.3">
      <c r="A62" s="15"/>
      <c r="B62" s="25" t="s">
        <v>38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4"/>
    </row>
    <row r="63" spans="1:17" ht="26.4" x14ac:dyDescent="0.3">
      <c r="A63" s="236"/>
      <c r="B63" s="234" t="s">
        <v>144</v>
      </c>
      <c r="C63" s="235">
        <v>200</v>
      </c>
      <c r="D63" s="235">
        <v>1</v>
      </c>
      <c r="E63" s="235" t="s">
        <v>105</v>
      </c>
      <c r="F63" s="235">
        <v>23</v>
      </c>
      <c r="G63" s="235">
        <v>92</v>
      </c>
      <c r="H63" s="235">
        <v>16</v>
      </c>
      <c r="I63" s="235">
        <v>10</v>
      </c>
      <c r="J63" s="235">
        <v>14</v>
      </c>
      <c r="K63" s="235">
        <v>0.2</v>
      </c>
      <c r="L63" s="235" t="s">
        <v>105</v>
      </c>
      <c r="M63" s="235" t="s">
        <v>105</v>
      </c>
      <c r="N63" s="235" t="s">
        <v>105</v>
      </c>
      <c r="O63" s="235" t="s">
        <v>105</v>
      </c>
      <c r="P63" s="235" t="s">
        <v>105</v>
      </c>
      <c r="Q63" s="237">
        <v>1.8</v>
      </c>
    </row>
    <row r="64" spans="1:17" s="42" customFormat="1" x14ac:dyDescent="0.3">
      <c r="A64" s="38"/>
      <c r="B64" s="39" t="s">
        <v>25</v>
      </c>
      <c r="C64" s="40"/>
      <c r="D64" s="39">
        <f>SUM(D63:D63)</f>
        <v>1</v>
      </c>
      <c r="E64" s="39">
        <f>SUM(E63:E63)</f>
        <v>0</v>
      </c>
      <c r="F64" s="39">
        <f>SUM(F63:F63)</f>
        <v>23</v>
      </c>
      <c r="G64" s="39">
        <f>SUM(G63:G63)</f>
        <v>92</v>
      </c>
      <c r="H64" s="39">
        <f>SUM(H63:H63)</f>
        <v>16</v>
      </c>
      <c r="I64" s="39">
        <f>SUM(I63:I63)</f>
        <v>10</v>
      </c>
      <c r="J64" s="39">
        <f>SUM(J63:J63)</f>
        <v>14</v>
      </c>
      <c r="K64" s="39">
        <f>SUM(K63:K63)</f>
        <v>0.2</v>
      </c>
      <c r="L64" s="39">
        <f>SUM(L63:L63)</f>
        <v>0</v>
      </c>
      <c r="M64" s="39">
        <f>SUM(M63:M63)</f>
        <v>0</v>
      </c>
      <c r="N64" s="39">
        <f>SUM(N63:N63)</f>
        <v>0</v>
      </c>
      <c r="O64" s="39">
        <f>SUM(O63:O63)</f>
        <v>0</v>
      </c>
      <c r="P64" s="39">
        <f>SUM(P63:P63)</f>
        <v>0</v>
      </c>
      <c r="Q64" s="43">
        <f>SUM(Q63:Q63)</f>
        <v>1.8</v>
      </c>
    </row>
    <row r="65" spans="1:17" s="16" customFormat="1" x14ac:dyDescent="0.3">
      <c r="A65" s="30"/>
      <c r="B65" s="21" t="s">
        <v>26</v>
      </c>
      <c r="C65" s="22"/>
      <c r="D65" s="22">
        <f>D61+D64</f>
        <v>26.4</v>
      </c>
      <c r="E65" s="22">
        <f>E61+E64</f>
        <v>20.32</v>
      </c>
      <c r="F65" s="22">
        <f>F61+F64</f>
        <v>71.34</v>
      </c>
      <c r="G65" s="22">
        <f>G61+G64</f>
        <v>708.62999999999988</v>
      </c>
      <c r="H65" s="22">
        <f>H61+H64</f>
        <v>222.35</v>
      </c>
      <c r="I65" s="22">
        <f>I61+I64</f>
        <v>157</v>
      </c>
      <c r="J65" s="22">
        <f>J61+J64</f>
        <v>300.29999999999995</v>
      </c>
      <c r="K65" s="22">
        <f>K61+K64</f>
        <v>5.53</v>
      </c>
      <c r="L65" s="22">
        <f>L61+L64</f>
        <v>178</v>
      </c>
      <c r="M65" s="22">
        <f>M61+M64</f>
        <v>456.99999999999994</v>
      </c>
      <c r="N65" s="22">
        <f>N61+N64</f>
        <v>0.43999999999999995</v>
      </c>
      <c r="O65" s="22">
        <f>O61+O64</f>
        <v>0.9900000000000001</v>
      </c>
      <c r="P65" s="22">
        <f>P61+P64</f>
        <v>6.0500000000000007</v>
      </c>
      <c r="Q65" s="31">
        <f>Q61+Q64</f>
        <v>42.91</v>
      </c>
    </row>
    <row r="66" spans="1:17" x14ac:dyDescent="0.3">
      <c r="A66" s="202" t="s">
        <v>29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4"/>
    </row>
    <row r="67" spans="1:17" x14ac:dyDescent="0.3">
      <c r="A67" s="15"/>
      <c r="B67" s="18" t="s">
        <v>15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6"/>
    </row>
    <row r="68" spans="1:17" ht="39.6" x14ac:dyDescent="0.3">
      <c r="A68" s="113" t="s">
        <v>113</v>
      </c>
      <c r="B68" s="114" t="s">
        <v>57</v>
      </c>
      <c r="C68" s="111">
        <v>60</v>
      </c>
      <c r="D68" s="111">
        <v>7.91</v>
      </c>
      <c r="E68" s="111">
        <v>15.72</v>
      </c>
      <c r="F68" s="111">
        <v>14.98</v>
      </c>
      <c r="G68" s="111">
        <v>163</v>
      </c>
      <c r="H68" s="111">
        <v>15.7</v>
      </c>
      <c r="I68" s="111">
        <v>6.3</v>
      </c>
      <c r="J68" s="111">
        <v>74.5</v>
      </c>
      <c r="K68" s="111">
        <v>0.33</v>
      </c>
      <c r="L68" s="111" t="s">
        <v>105</v>
      </c>
      <c r="M68" s="111">
        <v>75.5</v>
      </c>
      <c r="N68" s="111">
        <v>0.03</v>
      </c>
      <c r="O68" s="111">
        <v>1.1000000000000001</v>
      </c>
      <c r="P68" s="111">
        <v>0.08</v>
      </c>
      <c r="Q68" s="112">
        <v>1.74</v>
      </c>
    </row>
    <row r="69" spans="1:17" s="9" customFormat="1" ht="39.6" x14ac:dyDescent="0.3">
      <c r="A69" s="117" t="s">
        <v>81</v>
      </c>
      <c r="B69" s="118" t="s">
        <v>46</v>
      </c>
      <c r="C69" s="115" t="s">
        <v>104</v>
      </c>
      <c r="D69" s="115">
        <v>22.95</v>
      </c>
      <c r="E69" s="115">
        <v>16.260000000000002</v>
      </c>
      <c r="F69" s="115">
        <v>51.66</v>
      </c>
      <c r="G69" s="115">
        <v>444</v>
      </c>
      <c r="H69" s="115">
        <v>183.14</v>
      </c>
      <c r="I69" s="115">
        <v>36.21</v>
      </c>
      <c r="J69" s="115">
        <v>294.63</v>
      </c>
      <c r="K69" s="115">
        <v>1.94</v>
      </c>
      <c r="L69" s="115">
        <v>99.9</v>
      </c>
      <c r="M69" s="115">
        <v>112.2</v>
      </c>
      <c r="N69" s="115">
        <v>0.33</v>
      </c>
      <c r="O69" s="115">
        <v>0.99</v>
      </c>
      <c r="P69" s="115">
        <v>5.46</v>
      </c>
      <c r="Q69" s="116">
        <v>30.9</v>
      </c>
    </row>
    <row r="70" spans="1:17" s="9" customFormat="1" ht="26.4" x14ac:dyDescent="0.3">
      <c r="A70" s="121" t="s">
        <v>70</v>
      </c>
      <c r="B70" s="122" t="s">
        <v>45</v>
      </c>
      <c r="C70" s="119">
        <v>200</v>
      </c>
      <c r="D70" s="119">
        <v>4.08</v>
      </c>
      <c r="E70" s="119">
        <v>3.54</v>
      </c>
      <c r="F70" s="119">
        <v>17.579999999999998</v>
      </c>
      <c r="G70" s="119">
        <v>118.6</v>
      </c>
      <c r="H70" s="119">
        <v>152.22</v>
      </c>
      <c r="I70" s="119">
        <v>21.34</v>
      </c>
      <c r="J70" s="119">
        <v>124.56</v>
      </c>
      <c r="K70" s="119">
        <v>0.48</v>
      </c>
      <c r="L70" s="119">
        <v>24.4</v>
      </c>
      <c r="M70" s="119">
        <v>26.66</v>
      </c>
      <c r="N70" s="119">
        <v>5.6000000000000001E-2</v>
      </c>
      <c r="O70" s="119">
        <v>0.188</v>
      </c>
      <c r="P70" s="119">
        <v>0.16600000000000001</v>
      </c>
      <c r="Q70" s="120">
        <v>1.59</v>
      </c>
    </row>
    <row r="71" spans="1:17" s="9" customFormat="1" x14ac:dyDescent="0.3">
      <c r="A71" s="125"/>
      <c r="B71" s="126" t="s">
        <v>114</v>
      </c>
      <c r="C71" s="123">
        <v>55</v>
      </c>
      <c r="D71" s="123">
        <v>0.66</v>
      </c>
      <c r="E71" s="123">
        <v>0.04</v>
      </c>
      <c r="F71" s="123">
        <v>29.33</v>
      </c>
      <c r="G71" s="123">
        <v>119.17</v>
      </c>
      <c r="H71" s="123" t="s">
        <v>105</v>
      </c>
      <c r="I71" s="123" t="s">
        <v>105</v>
      </c>
      <c r="J71" s="123" t="s">
        <v>105</v>
      </c>
      <c r="K71" s="123">
        <v>0.15</v>
      </c>
      <c r="L71" s="123">
        <v>7.0000000000000007E-2</v>
      </c>
      <c r="M71" s="123" t="s">
        <v>105</v>
      </c>
      <c r="N71" s="123" t="s">
        <v>105</v>
      </c>
      <c r="O71" s="123">
        <v>0.73</v>
      </c>
      <c r="P71" s="123">
        <v>8.5299999999999994</v>
      </c>
      <c r="Q71" s="124" t="s">
        <v>105</v>
      </c>
    </row>
    <row r="72" spans="1:17" s="48" customFormat="1" x14ac:dyDescent="0.3">
      <c r="A72" s="44"/>
      <c r="B72" s="45" t="s">
        <v>25</v>
      </c>
      <c r="C72" s="46"/>
      <c r="D72" s="46">
        <f t="shared" ref="D72:Q72" si="4">SUM(D68:D71)</f>
        <v>35.599999999999994</v>
      </c>
      <c r="E72" s="46">
        <f t="shared" si="4"/>
        <v>35.56</v>
      </c>
      <c r="F72" s="46">
        <f t="shared" si="4"/>
        <v>113.55</v>
      </c>
      <c r="G72" s="46">
        <f t="shared" si="4"/>
        <v>844.77</v>
      </c>
      <c r="H72" s="46">
        <f t="shared" si="4"/>
        <v>351.05999999999995</v>
      </c>
      <c r="I72" s="46">
        <f t="shared" si="4"/>
        <v>63.849999999999994</v>
      </c>
      <c r="J72" s="46">
        <f t="shared" si="4"/>
        <v>493.69</v>
      </c>
      <c r="K72" s="46">
        <f t="shared" si="4"/>
        <v>2.9</v>
      </c>
      <c r="L72" s="46">
        <f t="shared" si="4"/>
        <v>124.37</v>
      </c>
      <c r="M72" s="46">
        <f t="shared" si="4"/>
        <v>214.35999999999999</v>
      </c>
      <c r="N72" s="46">
        <f t="shared" si="4"/>
        <v>0.41599999999999998</v>
      </c>
      <c r="O72" s="46">
        <f t="shared" si="4"/>
        <v>3.008</v>
      </c>
      <c r="P72" s="46">
        <f t="shared" si="4"/>
        <v>14.236000000000001</v>
      </c>
      <c r="Q72" s="47">
        <f t="shared" si="4"/>
        <v>34.230000000000004</v>
      </c>
    </row>
    <row r="73" spans="1:17" x14ac:dyDescent="0.3">
      <c r="A73" s="15"/>
      <c r="B73" s="18" t="s">
        <v>38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4"/>
    </row>
    <row r="74" spans="1:17" ht="26.4" x14ac:dyDescent="0.3">
      <c r="A74" s="129" t="s">
        <v>71</v>
      </c>
      <c r="B74" s="130" t="s">
        <v>106</v>
      </c>
      <c r="C74" s="127">
        <v>180</v>
      </c>
      <c r="D74" s="127">
        <v>0.36</v>
      </c>
      <c r="E74" s="127">
        <v>0.36</v>
      </c>
      <c r="F74" s="127">
        <v>8.82</v>
      </c>
      <c r="G74" s="127">
        <v>42.3</v>
      </c>
      <c r="H74" s="127">
        <v>14.4</v>
      </c>
      <c r="I74" s="127">
        <v>8.1</v>
      </c>
      <c r="J74" s="127">
        <v>9.9</v>
      </c>
      <c r="K74" s="127">
        <v>1.98</v>
      </c>
      <c r="L74" s="127" t="s">
        <v>44</v>
      </c>
      <c r="M74" s="127">
        <v>4.5</v>
      </c>
      <c r="N74" s="127">
        <v>0.03</v>
      </c>
      <c r="O74" s="127">
        <v>0.03</v>
      </c>
      <c r="P74" s="127">
        <v>0.27</v>
      </c>
      <c r="Q74" s="128">
        <v>9</v>
      </c>
    </row>
    <row r="75" spans="1:17" s="42" customFormat="1" x14ac:dyDescent="0.3">
      <c r="A75" s="38"/>
      <c r="B75" s="39" t="s">
        <v>25</v>
      </c>
      <c r="C75" s="40"/>
      <c r="D75" s="40">
        <f>SUM(D74:D74)</f>
        <v>0.36</v>
      </c>
      <c r="E75" s="40">
        <f>SUM(E74:E74)</f>
        <v>0.36</v>
      </c>
      <c r="F75" s="40">
        <f>SUM(F74:F74)</f>
        <v>8.82</v>
      </c>
      <c r="G75" s="40">
        <f>SUM(G74:G74)</f>
        <v>42.3</v>
      </c>
      <c r="H75" s="40">
        <f>SUM(H74:H74)</f>
        <v>14.4</v>
      </c>
      <c r="I75" s="40">
        <f>SUM(I74:I74)</f>
        <v>8.1</v>
      </c>
      <c r="J75" s="40">
        <f>SUM(J74:J74)</f>
        <v>9.9</v>
      </c>
      <c r="K75" s="40">
        <f>SUM(K74:K74)</f>
        <v>1.98</v>
      </c>
      <c r="L75" s="40">
        <f>SUM(L74:L74)</f>
        <v>0</v>
      </c>
      <c r="M75" s="40">
        <f>SUM(M74:M74)</f>
        <v>4.5</v>
      </c>
      <c r="N75" s="40">
        <f>SUM(N74:N74)</f>
        <v>0.03</v>
      </c>
      <c r="O75" s="40">
        <f>SUM(O74:O74)</f>
        <v>0.03</v>
      </c>
      <c r="P75" s="40">
        <f>SUM(P74:P74)</f>
        <v>0.27</v>
      </c>
      <c r="Q75" s="41">
        <f>SUM(Q74:Q74)</f>
        <v>9</v>
      </c>
    </row>
    <row r="76" spans="1:17" s="16" customFormat="1" x14ac:dyDescent="0.3">
      <c r="A76" s="30"/>
      <c r="B76" s="21" t="s">
        <v>26</v>
      </c>
      <c r="C76" s="22"/>
      <c r="D76" s="22">
        <f>D72+D75</f>
        <v>35.959999999999994</v>
      </c>
      <c r="E76" s="22">
        <f>E72+E75</f>
        <v>35.92</v>
      </c>
      <c r="F76" s="22">
        <f>F72+F75</f>
        <v>122.37</v>
      </c>
      <c r="G76" s="22">
        <f>G72+G75</f>
        <v>887.06999999999994</v>
      </c>
      <c r="H76" s="22">
        <f>H72+H75</f>
        <v>365.45999999999992</v>
      </c>
      <c r="I76" s="22">
        <f>I72+I75</f>
        <v>71.949999999999989</v>
      </c>
      <c r="J76" s="22">
        <f>J72+J75</f>
        <v>503.59</v>
      </c>
      <c r="K76" s="22">
        <f>K72+K75</f>
        <v>4.88</v>
      </c>
      <c r="L76" s="22">
        <f>L72+L75</f>
        <v>124.37</v>
      </c>
      <c r="M76" s="22">
        <f>M72+M75</f>
        <v>218.85999999999999</v>
      </c>
      <c r="N76" s="22">
        <f>N72+N75</f>
        <v>0.44599999999999995</v>
      </c>
      <c r="O76" s="22">
        <f>O72+O75</f>
        <v>3.0379999999999998</v>
      </c>
      <c r="P76" s="22">
        <f>P72+P75</f>
        <v>14.506</v>
      </c>
      <c r="Q76" s="31">
        <f>Q72+Q75</f>
        <v>43.230000000000004</v>
      </c>
    </row>
    <row r="77" spans="1:17" x14ac:dyDescent="0.3">
      <c r="A77" s="202" t="s">
        <v>30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4"/>
    </row>
    <row r="78" spans="1:17" x14ac:dyDescent="0.3">
      <c r="A78" s="15"/>
      <c r="B78" s="25" t="s">
        <v>15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6"/>
    </row>
    <row r="79" spans="1:17" ht="39.6" x14ac:dyDescent="0.3">
      <c r="A79" s="15" t="s">
        <v>58</v>
      </c>
      <c r="B79" s="20" t="s">
        <v>87</v>
      </c>
      <c r="C79" s="13">
        <v>110</v>
      </c>
      <c r="D79" s="13">
        <v>8.77</v>
      </c>
      <c r="E79" s="13">
        <v>3.48</v>
      </c>
      <c r="F79" s="13">
        <v>25.62</v>
      </c>
      <c r="G79" s="13">
        <v>169</v>
      </c>
      <c r="H79" s="13">
        <v>24.5</v>
      </c>
      <c r="I79" s="13">
        <v>17.45</v>
      </c>
      <c r="J79" s="13">
        <v>77.650000000000006</v>
      </c>
      <c r="K79" s="13">
        <v>1.08</v>
      </c>
      <c r="L79" s="13" t="s">
        <v>44</v>
      </c>
      <c r="M79" s="13">
        <v>53.5</v>
      </c>
      <c r="N79" s="13">
        <v>0.1</v>
      </c>
      <c r="O79" s="13">
        <v>7.0000000000000007E-2</v>
      </c>
      <c r="P79" s="13">
        <v>2.5</v>
      </c>
      <c r="Q79" s="14">
        <v>0.64</v>
      </c>
    </row>
    <row r="80" spans="1:17" ht="52.8" x14ac:dyDescent="0.3">
      <c r="A80" s="15" t="s">
        <v>82</v>
      </c>
      <c r="B80" s="20" t="s">
        <v>135</v>
      </c>
      <c r="C80" s="13" t="s">
        <v>16</v>
      </c>
      <c r="D80" s="13">
        <v>8.64</v>
      </c>
      <c r="E80" s="13">
        <v>11.06</v>
      </c>
      <c r="F80" s="13">
        <v>44.32</v>
      </c>
      <c r="G80" s="13">
        <v>339</v>
      </c>
      <c r="H80" s="13">
        <v>146.77000000000001</v>
      </c>
      <c r="I80" s="13">
        <v>44.33</v>
      </c>
      <c r="J80" s="13">
        <v>221.3</v>
      </c>
      <c r="K80" s="13">
        <v>2.34</v>
      </c>
      <c r="L80" s="13">
        <v>54.8</v>
      </c>
      <c r="M80" s="13">
        <v>61.28</v>
      </c>
      <c r="N80" s="13">
        <v>0.14000000000000001</v>
      </c>
      <c r="O80" s="13">
        <v>0.17</v>
      </c>
      <c r="P80" s="13">
        <v>0.74</v>
      </c>
      <c r="Q80" s="14">
        <v>0.96</v>
      </c>
    </row>
    <row r="81" spans="1:17" ht="26.4" x14ac:dyDescent="0.3">
      <c r="A81" s="133" t="s">
        <v>115</v>
      </c>
      <c r="B81" s="131" t="s">
        <v>23</v>
      </c>
      <c r="C81" s="132">
        <v>200</v>
      </c>
      <c r="D81" s="132">
        <v>3.17</v>
      </c>
      <c r="E81" s="132">
        <v>2.68</v>
      </c>
      <c r="F81" s="132">
        <v>15.95</v>
      </c>
      <c r="G81" s="132">
        <v>100.6</v>
      </c>
      <c r="H81" s="132">
        <v>6.28</v>
      </c>
      <c r="I81" s="132">
        <v>70</v>
      </c>
      <c r="J81" s="132">
        <v>4.5</v>
      </c>
      <c r="K81" s="132">
        <v>0.67</v>
      </c>
      <c r="L81" s="132">
        <v>100</v>
      </c>
      <c r="M81" s="132">
        <v>111.1</v>
      </c>
      <c r="N81" s="132">
        <v>0.22</v>
      </c>
      <c r="O81" s="132">
        <v>0.78</v>
      </c>
      <c r="P81" s="132">
        <v>0.5</v>
      </c>
      <c r="Q81" s="134">
        <v>6.5</v>
      </c>
    </row>
    <row r="82" spans="1:17" x14ac:dyDescent="0.3">
      <c r="A82" s="15"/>
      <c r="B82" s="20" t="s">
        <v>49</v>
      </c>
      <c r="C82" s="13">
        <v>40</v>
      </c>
      <c r="D82" s="13">
        <v>3.16</v>
      </c>
      <c r="E82" s="13">
        <v>0.4</v>
      </c>
      <c r="F82" s="13">
        <v>19.32</v>
      </c>
      <c r="G82" s="13">
        <v>93.52</v>
      </c>
      <c r="H82" s="13">
        <v>9.1999999999999993</v>
      </c>
      <c r="I82" s="13">
        <v>13.2</v>
      </c>
      <c r="J82" s="13">
        <v>34.799999999999997</v>
      </c>
      <c r="K82" s="13">
        <v>0.44</v>
      </c>
      <c r="L82" s="13" t="s">
        <v>44</v>
      </c>
      <c r="M82" s="13" t="s">
        <v>44</v>
      </c>
      <c r="N82" s="13">
        <v>0.04</v>
      </c>
      <c r="O82" s="13" t="s">
        <v>105</v>
      </c>
      <c r="P82" s="13" t="s">
        <v>105</v>
      </c>
      <c r="Q82" s="14">
        <v>12</v>
      </c>
    </row>
    <row r="83" spans="1:17" ht="26.4" x14ac:dyDescent="0.3">
      <c r="A83" s="137" t="s">
        <v>71</v>
      </c>
      <c r="B83" s="135" t="s">
        <v>106</v>
      </c>
      <c r="C83" s="136">
        <v>180</v>
      </c>
      <c r="D83" s="136">
        <v>0.36</v>
      </c>
      <c r="E83" s="136">
        <v>0.36</v>
      </c>
      <c r="F83" s="136">
        <v>8.82</v>
      </c>
      <c r="G83" s="136">
        <v>42.3</v>
      </c>
      <c r="H83" s="136">
        <v>14.4</v>
      </c>
      <c r="I83" s="136">
        <v>8.1</v>
      </c>
      <c r="J83" s="136">
        <v>9.9</v>
      </c>
      <c r="K83" s="136">
        <v>1.98</v>
      </c>
      <c r="L83" s="136" t="s">
        <v>44</v>
      </c>
      <c r="M83" s="136">
        <v>4.5</v>
      </c>
      <c r="N83" s="136">
        <v>0.03</v>
      </c>
      <c r="O83" s="136">
        <v>0.03</v>
      </c>
      <c r="P83" s="136">
        <v>0.27</v>
      </c>
      <c r="Q83" s="138">
        <v>9</v>
      </c>
    </row>
    <row r="84" spans="1:17" s="42" customFormat="1" x14ac:dyDescent="0.3">
      <c r="A84" s="38"/>
      <c r="B84" s="39" t="s">
        <v>25</v>
      </c>
      <c r="C84" s="40"/>
      <c r="D84" s="40">
        <f t="shared" ref="D84:Q84" si="5">SUM(D79:D83)</f>
        <v>24.099999999999998</v>
      </c>
      <c r="E84" s="40">
        <f t="shared" si="5"/>
        <v>17.98</v>
      </c>
      <c r="F84" s="40">
        <f t="shared" si="5"/>
        <v>114.03</v>
      </c>
      <c r="G84" s="40">
        <f t="shared" si="5"/>
        <v>744.42</v>
      </c>
      <c r="H84" s="40">
        <f t="shared" si="5"/>
        <v>201.15</v>
      </c>
      <c r="I84" s="40">
        <f t="shared" si="5"/>
        <v>153.07999999999998</v>
      </c>
      <c r="J84" s="40">
        <f t="shared" si="5"/>
        <v>348.15000000000003</v>
      </c>
      <c r="K84" s="40">
        <f t="shared" si="5"/>
        <v>6.51</v>
      </c>
      <c r="L84" s="40">
        <f t="shared" si="5"/>
        <v>154.80000000000001</v>
      </c>
      <c r="M84" s="40">
        <f t="shared" si="5"/>
        <v>230.38</v>
      </c>
      <c r="N84" s="40">
        <f t="shared" si="5"/>
        <v>0.53</v>
      </c>
      <c r="O84" s="40">
        <f t="shared" si="5"/>
        <v>1.05</v>
      </c>
      <c r="P84" s="40">
        <f t="shared" si="5"/>
        <v>4.01</v>
      </c>
      <c r="Q84" s="41">
        <f t="shared" si="5"/>
        <v>29.1</v>
      </c>
    </row>
    <row r="85" spans="1:17" x14ac:dyDescent="0.3">
      <c r="A85" s="15"/>
      <c r="B85" s="25" t="s">
        <v>38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4"/>
    </row>
    <row r="86" spans="1:17" ht="26.4" x14ac:dyDescent="0.3">
      <c r="A86" s="141"/>
      <c r="B86" s="142" t="s">
        <v>144</v>
      </c>
      <c r="C86" s="139">
        <v>200</v>
      </c>
      <c r="D86" s="139">
        <v>1</v>
      </c>
      <c r="E86" s="139" t="s">
        <v>105</v>
      </c>
      <c r="F86" s="139">
        <v>23</v>
      </c>
      <c r="G86" s="139">
        <v>92</v>
      </c>
      <c r="H86" s="139">
        <v>16</v>
      </c>
      <c r="I86" s="139">
        <v>10</v>
      </c>
      <c r="J86" s="139">
        <v>14</v>
      </c>
      <c r="K86" s="139">
        <v>0.2</v>
      </c>
      <c r="L86" s="139" t="s">
        <v>105</v>
      </c>
      <c r="M86" s="139" t="s">
        <v>105</v>
      </c>
      <c r="N86" s="139" t="s">
        <v>105</v>
      </c>
      <c r="O86" s="139" t="s">
        <v>105</v>
      </c>
      <c r="P86" s="139" t="s">
        <v>105</v>
      </c>
      <c r="Q86" s="140">
        <v>1.8</v>
      </c>
    </row>
    <row r="87" spans="1:17" s="42" customFormat="1" x14ac:dyDescent="0.3">
      <c r="A87" s="38"/>
      <c r="B87" s="39" t="s">
        <v>25</v>
      </c>
      <c r="C87" s="39"/>
      <c r="D87" s="39">
        <f>SUM(D86:D86)</f>
        <v>1</v>
      </c>
      <c r="E87" s="39">
        <f>SUM(E86:E86)</f>
        <v>0</v>
      </c>
      <c r="F87" s="39">
        <f>SUM(F86:F86)</f>
        <v>23</v>
      </c>
      <c r="G87" s="39">
        <f>SUM(G86:G86)</f>
        <v>92</v>
      </c>
      <c r="H87" s="39">
        <f>SUM(H86:H86)</f>
        <v>16</v>
      </c>
      <c r="I87" s="39">
        <f>SUM(I86:I86)</f>
        <v>10</v>
      </c>
      <c r="J87" s="39">
        <f>SUM(J86:J86)</f>
        <v>14</v>
      </c>
      <c r="K87" s="39">
        <f>SUM(K86:K86)</f>
        <v>0.2</v>
      </c>
      <c r="L87" s="39">
        <f>SUM(L86:L86)</f>
        <v>0</v>
      </c>
      <c r="M87" s="39">
        <f>SUM(M86:M86)</f>
        <v>0</v>
      </c>
      <c r="N87" s="39">
        <f>SUM(N86:N86)</f>
        <v>0</v>
      </c>
      <c r="O87" s="39">
        <f>SUM(O86:O86)</f>
        <v>0</v>
      </c>
      <c r="P87" s="39">
        <f>SUM(P86:P86)</f>
        <v>0</v>
      </c>
      <c r="Q87" s="43">
        <f>SUM(Q86:Q86)</f>
        <v>1.8</v>
      </c>
    </row>
    <row r="88" spans="1:17" s="16" customFormat="1" x14ac:dyDescent="0.3">
      <c r="A88" s="30"/>
      <c r="B88" s="21" t="s">
        <v>26</v>
      </c>
      <c r="C88" s="22"/>
      <c r="D88" s="22">
        <f>D84+D87</f>
        <v>25.099999999999998</v>
      </c>
      <c r="E88" s="22">
        <f>E84+E87</f>
        <v>17.98</v>
      </c>
      <c r="F88" s="22">
        <f>F84+F87</f>
        <v>137.03</v>
      </c>
      <c r="G88" s="22">
        <f>G84+G87</f>
        <v>836.42</v>
      </c>
      <c r="H88" s="22">
        <f>H84+H87</f>
        <v>217.15</v>
      </c>
      <c r="I88" s="22">
        <f>I84+I87</f>
        <v>163.07999999999998</v>
      </c>
      <c r="J88" s="22">
        <f>J84+J87</f>
        <v>362.15000000000003</v>
      </c>
      <c r="K88" s="22">
        <f>K84+K87</f>
        <v>6.71</v>
      </c>
      <c r="L88" s="22">
        <f>L84+L87</f>
        <v>154.80000000000001</v>
      </c>
      <c r="M88" s="22">
        <f>M84+M87</f>
        <v>230.38</v>
      </c>
      <c r="N88" s="22">
        <f>N84+N87</f>
        <v>0.53</v>
      </c>
      <c r="O88" s="22">
        <f>O84+O87</f>
        <v>1.05</v>
      </c>
      <c r="P88" s="22">
        <f>P84+P87</f>
        <v>4.01</v>
      </c>
      <c r="Q88" s="31">
        <f>Q84+Q87</f>
        <v>30.900000000000002</v>
      </c>
    </row>
    <row r="89" spans="1:17" x14ac:dyDescent="0.3">
      <c r="A89" s="202" t="s">
        <v>31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4"/>
    </row>
    <row r="90" spans="1:17" x14ac:dyDescent="0.3">
      <c r="A90" s="15"/>
      <c r="B90" s="18" t="s">
        <v>15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6"/>
    </row>
    <row r="91" spans="1:17" s="9" customFormat="1" ht="39.6" x14ac:dyDescent="0.3">
      <c r="A91" s="32" t="s">
        <v>136</v>
      </c>
      <c r="B91" s="19" t="s">
        <v>142</v>
      </c>
      <c r="C91" s="24">
        <v>60</v>
      </c>
      <c r="D91" s="24">
        <v>0.45</v>
      </c>
      <c r="E91" s="24">
        <v>3.61</v>
      </c>
      <c r="F91" s="24">
        <v>1.41</v>
      </c>
      <c r="G91" s="24">
        <v>39.96</v>
      </c>
      <c r="H91" s="24">
        <v>13.4</v>
      </c>
      <c r="I91" s="24">
        <v>7.91</v>
      </c>
      <c r="J91" s="24">
        <v>23.75</v>
      </c>
      <c r="K91" s="24">
        <v>0.34</v>
      </c>
      <c r="L91" s="24" t="s">
        <v>105</v>
      </c>
      <c r="M91" s="24" t="s">
        <v>105</v>
      </c>
      <c r="N91" s="24">
        <v>0.02</v>
      </c>
      <c r="O91" s="24">
        <v>0.02</v>
      </c>
      <c r="P91" s="24" t="s">
        <v>105</v>
      </c>
      <c r="Q91" s="33">
        <v>2.82</v>
      </c>
    </row>
    <row r="92" spans="1:17" s="9" customFormat="1" ht="26.4" x14ac:dyDescent="0.3">
      <c r="A92" s="32" t="s">
        <v>84</v>
      </c>
      <c r="B92" s="19" t="s">
        <v>50</v>
      </c>
      <c r="C92" s="24">
        <v>175</v>
      </c>
      <c r="D92" s="24">
        <v>12.3</v>
      </c>
      <c r="E92" s="24">
        <v>29.5</v>
      </c>
      <c r="F92" s="24">
        <v>16.579999999999998</v>
      </c>
      <c r="G92" s="24">
        <v>295</v>
      </c>
      <c r="H92" s="24">
        <v>42.84</v>
      </c>
      <c r="I92" s="24">
        <v>180.22</v>
      </c>
      <c r="J92" s="24">
        <v>3.02</v>
      </c>
      <c r="K92" s="24" t="s">
        <v>44</v>
      </c>
      <c r="L92" s="24">
        <v>73.599999999999994</v>
      </c>
      <c r="M92" s="24">
        <v>3.09</v>
      </c>
      <c r="N92" s="24">
        <v>0.15</v>
      </c>
      <c r="O92" s="24">
        <v>3.1</v>
      </c>
      <c r="P92" s="24">
        <v>6.2</v>
      </c>
      <c r="Q92" s="33">
        <v>2.76</v>
      </c>
    </row>
    <row r="93" spans="1:17" s="9" customFormat="1" x14ac:dyDescent="0.3">
      <c r="A93" s="145" t="s">
        <v>69</v>
      </c>
      <c r="B93" s="146" t="s">
        <v>17</v>
      </c>
      <c r="C93" s="143">
        <v>10</v>
      </c>
      <c r="D93" s="143">
        <v>0.08</v>
      </c>
      <c r="E93" s="143">
        <v>7.25</v>
      </c>
      <c r="F93" s="143">
        <v>0.13</v>
      </c>
      <c r="G93" s="143">
        <v>66</v>
      </c>
      <c r="H93" s="143">
        <v>2.4</v>
      </c>
      <c r="I93" s="143" t="s">
        <v>44</v>
      </c>
      <c r="J93" s="143">
        <v>3</v>
      </c>
      <c r="K93" s="143">
        <v>0.02</v>
      </c>
      <c r="L93" s="143">
        <v>40</v>
      </c>
      <c r="M93" s="143">
        <v>45</v>
      </c>
      <c r="N93" s="143">
        <v>0</v>
      </c>
      <c r="O93" s="143">
        <v>0.01</v>
      </c>
      <c r="P93" s="143">
        <v>0.01</v>
      </c>
      <c r="Q93" s="144">
        <v>0</v>
      </c>
    </row>
    <row r="94" spans="1:17" s="9" customFormat="1" ht="26.4" x14ac:dyDescent="0.3">
      <c r="A94" s="58" t="s">
        <v>132</v>
      </c>
      <c r="B94" s="59" t="s">
        <v>133</v>
      </c>
      <c r="C94" s="56" t="s">
        <v>134</v>
      </c>
      <c r="D94" s="56">
        <v>1.52</v>
      </c>
      <c r="E94" s="56">
        <v>1.35</v>
      </c>
      <c r="F94" s="56">
        <v>15.9</v>
      </c>
      <c r="G94" s="56">
        <v>81</v>
      </c>
      <c r="H94" s="56">
        <v>126.6</v>
      </c>
      <c r="I94" s="56">
        <v>15.4</v>
      </c>
      <c r="J94" s="56">
        <v>92.8</v>
      </c>
      <c r="K94" s="56">
        <v>0.41</v>
      </c>
      <c r="L94" s="56">
        <v>10</v>
      </c>
      <c r="M94" s="56">
        <v>11.1</v>
      </c>
      <c r="N94" s="56">
        <v>0.04</v>
      </c>
      <c r="O94" s="56">
        <v>0.16</v>
      </c>
      <c r="P94" s="56">
        <v>0.12</v>
      </c>
      <c r="Q94" s="57">
        <v>1.33</v>
      </c>
    </row>
    <row r="95" spans="1:17" s="9" customFormat="1" x14ac:dyDescent="0.3">
      <c r="A95" s="32"/>
      <c r="B95" s="19" t="s">
        <v>49</v>
      </c>
      <c r="C95" s="24">
        <v>40</v>
      </c>
      <c r="D95" s="24">
        <v>3.16</v>
      </c>
      <c r="E95" s="24">
        <v>0.4</v>
      </c>
      <c r="F95" s="24">
        <v>19.32</v>
      </c>
      <c r="G95" s="24">
        <v>93.52</v>
      </c>
      <c r="H95" s="24">
        <v>9.1999999999999993</v>
      </c>
      <c r="I95" s="24">
        <v>13.2</v>
      </c>
      <c r="J95" s="24">
        <v>34.799999999999997</v>
      </c>
      <c r="K95" s="24">
        <v>0.44</v>
      </c>
      <c r="L95" s="24" t="s">
        <v>44</v>
      </c>
      <c r="M95" s="24" t="s">
        <v>44</v>
      </c>
      <c r="N95" s="24">
        <v>0.04</v>
      </c>
      <c r="O95" s="24" t="s">
        <v>105</v>
      </c>
      <c r="P95" s="24" t="s">
        <v>105</v>
      </c>
      <c r="Q95" s="33">
        <v>12</v>
      </c>
    </row>
    <row r="96" spans="1:17" ht="26.4" x14ac:dyDescent="0.3">
      <c r="A96" s="149" t="s">
        <v>71</v>
      </c>
      <c r="B96" s="147" t="s">
        <v>112</v>
      </c>
      <c r="C96" s="148">
        <v>180</v>
      </c>
      <c r="D96" s="148">
        <v>1.8</v>
      </c>
      <c r="E96" s="148">
        <v>0.4</v>
      </c>
      <c r="F96" s="148">
        <v>46.2</v>
      </c>
      <c r="G96" s="148">
        <v>206</v>
      </c>
      <c r="H96" s="148">
        <v>70</v>
      </c>
      <c r="I96" s="148">
        <v>26</v>
      </c>
      <c r="J96" s="148">
        <v>46</v>
      </c>
      <c r="K96" s="148">
        <v>0.6</v>
      </c>
      <c r="L96" s="148" t="s">
        <v>105</v>
      </c>
      <c r="M96" s="148">
        <v>16</v>
      </c>
      <c r="N96" s="148">
        <v>0.08</v>
      </c>
      <c r="O96" s="148">
        <v>0.06</v>
      </c>
      <c r="P96" s="148">
        <v>0.4</v>
      </c>
      <c r="Q96" s="150">
        <v>120</v>
      </c>
    </row>
    <row r="97" spans="1:17" s="42" customFormat="1" x14ac:dyDescent="0.3">
      <c r="A97" s="38"/>
      <c r="B97" s="39" t="s">
        <v>25</v>
      </c>
      <c r="C97" s="40"/>
      <c r="D97" s="40">
        <f t="shared" ref="D97:Q97" si="6">SUM(D91:D96)</f>
        <v>19.309999999999999</v>
      </c>
      <c r="E97" s="40">
        <f t="shared" si="6"/>
        <v>42.51</v>
      </c>
      <c r="F97" s="40">
        <f t="shared" si="6"/>
        <v>99.539999999999992</v>
      </c>
      <c r="G97" s="40">
        <f t="shared" si="6"/>
        <v>781.48</v>
      </c>
      <c r="H97" s="40">
        <f t="shared" si="6"/>
        <v>264.44</v>
      </c>
      <c r="I97" s="40">
        <f t="shared" si="6"/>
        <v>242.73</v>
      </c>
      <c r="J97" s="40">
        <f t="shared" si="6"/>
        <v>203.37</v>
      </c>
      <c r="K97" s="40">
        <f t="shared" si="6"/>
        <v>1.81</v>
      </c>
      <c r="L97" s="40">
        <f t="shared" si="6"/>
        <v>123.6</v>
      </c>
      <c r="M97" s="40">
        <f t="shared" si="6"/>
        <v>75.19</v>
      </c>
      <c r="N97" s="40">
        <f t="shared" si="6"/>
        <v>0.33</v>
      </c>
      <c r="O97" s="40">
        <f t="shared" si="6"/>
        <v>3.35</v>
      </c>
      <c r="P97" s="40">
        <f t="shared" si="6"/>
        <v>6.73</v>
      </c>
      <c r="Q97" s="41">
        <f t="shared" si="6"/>
        <v>138.91</v>
      </c>
    </row>
    <row r="98" spans="1:17" x14ac:dyDescent="0.3">
      <c r="A98" s="15"/>
      <c r="B98" s="18" t="s">
        <v>38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4"/>
    </row>
    <row r="99" spans="1:17" ht="26.4" x14ac:dyDescent="0.3">
      <c r="A99" s="15" t="s">
        <v>71</v>
      </c>
      <c r="B99" s="20" t="s">
        <v>106</v>
      </c>
      <c r="C99" s="13">
        <v>180</v>
      </c>
      <c r="D99" s="13">
        <v>0.36</v>
      </c>
      <c r="E99" s="13">
        <v>0.36</v>
      </c>
      <c r="F99" s="13">
        <v>8.82</v>
      </c>
      <c r="G99" s="13">
        <v>42.3</v>
      </c>
      <c r="H99" s="13">
        <v>14.4</v>
      </c>
      <c r="I99" s="13">
        <v>8.1</v>
      </c>
      <c r="J99" s="13">
        <v>9.9</v>
      </c>
      <c r="K99" s="13">
        <v>1.98</v>
      </c>
      <c r="L99" s="13" t="s">
        <v>44</v>
      </c>
      <c r="M99" s="13">
        <v>4.5</v>
      </c>
      <c r="N99" s="13">
        <v>0.03</v>
      </c>
      <c r="O99" s="13">
        <v>0.03</v>
      </c>
      <c r="P99" s="13">
        <v>0.27</v>
      </c>
      <c r="Q99" s="14">
        <v>9</v>
      </c>
    </row>
    <row r="100" spans="1:17" s="42" customFormat="1" x14ac:dyDescent="0.3">
      <c r="A100" s="38"/>
      <c r="B100" s="39" t="s">
        <v>25</v>
      </c>
      <c r="C100" s="39"/>
      <c r="D100" s="39">
        <f>SUM(D99:D99)</f>
        <v>0.36</v>
      </c>
      <c r="E100" s="39">
        <f>SUM(E99:E99)</f>
        <v>0.36</v>
      </c>
      <c r="F100" s="39">
        <f>SUM(F99:F99)</f>
        <v>8.82</v>
      </c>
      <c r="G100" s="39">
        <f>SUM(G99:G99)</f>
        <v>42.3</v>
      </c>
      <c r="H100" s="39">
        <f>SUM(H99:H99)</f>
        <v>14.4</v>
      </c>
      <c r="I100" s="39">
        <f>SUM(I99:I99)</f>
        <v>8.1</v>
      </c>
      <c r="J100" s="39">
        <f>SUM(J99:J99)</f>
        <v>9.9</v>
      </c>
      <c r="K100" s="39">
        <f>SUM(K99:K99)</f>
        <v>1.98</v>
      </c>
      <c r="L100" s="39">
        <f>SUM(L99:L99)</f>
        <v>0</v>
      </c>
      <c r="M100" s="39">
        <f>SUM(M99:M99)</f>
        <v>4.5</v>
      </c>
      <c r="N100" s="39">
        <f>SUM(N99:N99)</f>
        <v>0.03</v>
      </c>
      <c r="O100" s="39">
        <f>SUM(O99:O99)</f>
        <v>0.03</v>
      </c>
      <c r="P100" s="39">
        <f>SUM(P99:P99)</f>
        <v>0.27</v>
      </c>
      <c r="Q100" s="43">
        <f>SUM(Q99:Q99)</f>
        <v>9</v>
      </c>
    </row>
    <row r="101" spans="1:17" s="16" customFormat="1" x14ac:dyDescent="0.3">
      <c r="A101" s="30"/>
      <c r="B101" s="21" t="s">
        <v>26</v>
      </c>
      <c r="C101" s="22"/>
      <c r="D101" s="22">
        <f>D97+D100</f>
        <v>19.669999999999998</v>
      </c>
      <c r="E101" s="22">
        <f>E97+E100</f>
        <v>42.87</v>
      </c>
      <c r="F101" s="22">
        <f>F97+F100</f>
        <v>108.35999999999999</v>
      </c>
      <c r="G101" s="22">
        <f>G97+G100</f>
        <v>823.78</v>
      </c>
      <c r="H101" s="22">
        <f>H97+H100</f>
        <v>278.83999999999997</v>
      </c>
      <c r="I101" s="22">
        <f>I97+I100</f>
        <v>250.82999999999998</v>
      </c>
      <c r="J101" s="22">
        <f>J97+J100</f>
        <v>213.27</v>
      </c>
      <c r="K101" s="22">
        <f>K97+K100</f>
        <v>3.79</v>
      </c>
      <c r="L101" s="22">
        <f>L97+L100</f>
        <v>123.6</v>
      </c>
      <c r="M101" s="22">
        <f>M97+M100</f>
        <v>79.69</v>
      </c>
      <c r="N101" s="22">
        <f>N97+N100</f>
        <v>0.36</v>
      </c>
      <c r="O101" s="22">
        <f>O97+O100</f>
        <v>3.38</v>
      </c>
      <c r="P101" s="22">
        <f>P97+P100</f>
        <v>7</v>
      </c>
      <c r="Q101" s="31">
        <f>Q97+Q100</f>
        <v>147.91</v>
      </c>
    </row>
    <row r="102" spans="1:17" x14ac:dyDescent="0.3">
      <c r="A102" s="202" t="s">
        <v>32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</row>
    <row r="103" spans="1:17" x14ac:dyDescent="0.3">
      <c r="A103" s="15"/>
      <c r="B103" s="25" t="s">
        <v>15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6"/>
    </row>
    <row r="104" spans="1:17" ht="26.4" x14ac:dyDescent="0.3">
      <c r="A104" s="153" t="s">
        <v>117</v>
      </c>
      <c r="B104" s="154" t="s">
        <v>118</v>
      </c>
      <c r="C104" s="151">
        <v>50</v>
      </c>
      <c r="D104" s="151">
        <v>8.08</v>
      </c>
      <c r="E104" s="151">
        <v>12.27</v>
      </c>
      <c r="F104" s="151">
        <v>14.98</v>
      </c>
      <c r="G104" s="151">
        <v>206</v>
      </c>
      <c r="H104" s="151">
        <v>161.1</v>
      </c>
      <c r="I104" s="151">
        <v>20.3</v>
      </c>
      <c r="J104" s="151" t="s">
        <v>105</v>
      </c>
      <c r="K104" s="151">
        <v>1</v>
      </c>
      <c r="L104" s="151">
        <v>3</v>
      </c>
      <c r="M104" s="151" t="s">
        <v>105</v>
      </c>
      <c r="N104" s="151">
        <v>0.11</v>
      </c>
      <c r="O104" s="151">
        <v>0.11</v>
      </c>
      <c r="P104" s="151" t="s">
        <v>105</v>
      </c>
      <c r="Q104" s="152" t="s">
        <v>105</v>
      </c>
    </row>
    <row r="105" spans="1:17" ht="26.4" x14ac:dyDescent="0.3">
      <c r="A105" s="157" t="s">
        <v>86</v>
      </c>
      <c r="B105" s="155" t="s">
        <v>119</v>
      </c>
      <c r="C105" s="156">
        <v>100</v>
      </c>
      <c r="D105" s="156">
        <v>9.58</v>
      </c>
      <c r="E105" s="156">
        <v>21.17</v>
      </c>
      <c r="F105" s="156">
        <v>1.17</v>
      </c>
      <c r="G105" s="156">
        <v>235</v>
      </c>
      <c r="H105" s="156">
        <v>23.33</v>
      </c>
      <c r="I105" s="156">
        <v>13.33</v>
      </c>
      <c r="J105" s="156">
        <v>111.67</v>
      </c>
      <c r="K105" s="156">
        <v>1.5</v>
      </c>
      <c r="L105" s="156">
        <v>33.33</v>
      </c>
      <c r="M105" s="156">
        <v>37.5</v>
      </c>
      <c r="N105" s="156">
        <v>0.33</v>
      </c>
      <c r="O105" s="156">
        <v>0.08</v>
      </c>
      <c r="P105" s="156">
        <v>1.83</v>
      </c>
      <c r="Q105" s="158" t="s">
        <v>44</v>
      </c>
    </row>
    <row r="106" spans="1:17" ht="26.4" x14ac:dyDescent="0.3">
      <c r="A106" s="15" t="s">
        <v>85</v>
      </c>
      <c r="B106" s="20" t="s">
        <v>48</v>
      </c>
      <c r="C106" s="13">
        <v>150</v>
      </c>
      <c r="D106" s="13">
        <v>2.66</v>
      </c>
      <c r="E106" s="13">
        <v>4.88</v>
      </c>
      <c r="F106" s="13">
        <v>12.9</v>
      </c>
      <c r="G106" s="13">
        <v>213</v>
      </c>
      <c r="H106" s="13">
        <v>55.74</v>
      </c>
      <c r="I106" s="13">
        <v>24.39</v>
      </c>
      <c r="J106" s="13">
        <v>67.5</v>
      </c>
      <c r="K106" s="13">
        <v>0.9</v>
      </c>
      <c r="L106" s="13">
        <v>69</v>
      </c>
      <c r="M106" s="13">
        <v>413.44</v>
      </c>
      <c r="N106" s="13">
        <v>0.09</v>
      </c>
      <c r="O106" s="13">
        <v>0.09</v>
      </c>
      <c r="P106" s="13">
        <v>0.96</v>
      </c>
      <c r="Q106" s="14">
        <v>18.77</v>
      </c>
    </row>
    <row r="107" spans="1:17" ht="26.4" x14ac:dyDescent="0.3">
      <c r="A107" s="161" t="s">
        <v>70</v>
      </c>
      <c r="B107" s="162" t="s">
        <v>45</v>
      </c>
      <c r="C107" s="159">
        <v>200</v>
      </c>
      <c r="D107" s="159">
        <v>4.08</v>
      </c>
      <c r="E107" s="159">
        <v>3.54</v>
      </c>
      <c r="F107" s="159">
        <v>17.579999999999998</v>
      </c>
      <c r="G107" s="159">
        <v>118.6</v>
      </c>
      <c r="H107" s="159">
        <v>152.22</v>
      </c>
      <c r="I107" s="159">
        <v>21.34</v>
      </c>
      <c r="J107" s="159">
        <v>124.56</v>
      </c>
      <c r="K107" s="159">
        <v>0.48</v>
      </c>
      <c r="L107" s="159">
        <v>24.4</v>
      </c>
      <c r="M107" s="159">
        <v>26.66</v>
      </c>
      <c r="N107" s="159">
        <v>5.6000000000000001E-2</v>
      </c>
      <c r="O107" s="159">
        <v>0.188</v>
      </c>
      <c r="P107" s="159">
        <v>0.16600000000000001</v>
      </c>
      <c r="Q107" s="160">
        <v>1.59</v>
      </c>
    </row>
    <row r="108" spans="1:17" s="9" customFormat="1" ht="26.4" x14ac:dyDescent="0.3">
      <c r="A108" s="165" t="s">
        <v>71</v>
      </c>
      <c r="B108" s="166" t="s">
        <v>106</v>
      </c>
      <c r="C108" s="163">
        <v>180</v>
      </c>
      <c r="D108" s="163">
        <v>0.36</v>
      </c>
      <c r="E108" s="163">
        <v>0.36</v>
      </c>
      <c r="F108" s="163">
        <v>8.82</v>
      </c>
      <c r="G108" s="163">
        <v>42.3</v>
      </c>
      <c r="H108" s="163">
        <v>14.4</v>
      </c>
      <c r="I108" s="163">
        <v>8.1</v>
      </c>
      <c r="J108" s="163">
        <v>9.9</v>
      </c>
      <c r="K108" s="163">
        <v>1.98</v>
      </c>
      <c r="L108" s="163" t="s">
        <v>44</v>
      </c>
      <c r="M108" s="163">
        <v>4.5</v>
      </c>
      <c r="N108" s="163">
        <v>0.03</v>
      </c>
      <c r="O108" s="163">
        <v>0.03</v>
      </c>
      <c r="P108" s="163">
        <v>0.27</v>
      </c>
      <c r="Q108" s="164">
        <v>9</v>
      </c>
    </row>
    <row r="109" spans="1:17" s="16" customFormat="1" x14ac:dyDescent="0.3">
      <c r="A109" s="30"/>
      <c r="B109" s="21" t="s">
        <v>25</v>
      </c>
      <c r="C109" s="22"/>
      <c r="D109" s="22">
        <f t="shared" ref="D109:Q109" si="7">SUM(D104:D108)</f>
        <v>24.759999999999998</v>
      </c>
      <c r="E109" s="22">
        <f t="shared" si="7"/>
        <v>42.22</v>
      </c>
      <c r="F109" s="22">
        <f t="shared" si="7"/>
        <v>55.449999999999996</v>
      </c>
      <c r="G109" s="22">
        <f t="shared" si="7"/>
        <v>814.9</v>
      </c>
      <c r="H109" s="22">
        <f t="shared" si="7"/>
        <v>406.78999999999996</v>
      </c>
      <c r="I109" s="22">
        <f t="shared" si="7"/>
        <v>87.46</v>
      </c>
      <c r="J109" s="22">
        <f t="shared" si="7"/>
        <v>313.63</v>
      </c>
      <c r="K109" s="22">
        <f t="shared" si="7"/>
        <v>5.8599999999999994</v>
      </c>
      <c r="L109" s="22">
        <f t="shared" si="7"/>
        <v>129.72999999999999</v>
      </c>
      <c r="M109" s="22">
        <f t="shared" si="7"/>
        <v>482.1</v>
      </c>
      <c r="N109" s="22">
        <f t="shared" si="7"/>
        <v>0.6160000000000001</v>
      </c>
      <c r="O109" s="22">
        <f t="shared" si="7"/>
        <v>0.498</v>
      </c>
      <c r="P109" s="22">
        <f t="shared" si="7"/>
        <v>3.226</v>
      </c>
      <c r="Q109" s="31">
        <f t="shared" si="7"/>
        <v>29.36</v>
      </c>
    </row>
    <row r="110" spans="1:17" x14ac:dyDescent="0.3">
      <c r="A110" s="15"/>
      <c r="B110" s="25" t="s">
        <v>38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4"/>
    </row>
    <row r="111" spans="1:17" ht="26.4" x14ac:dyDescent="0.3">
      <c r="A111" s="15"/>
      <c r="B111" s="20" t="s">
        <v>144</v>
      </c>
      <c r="C111" s="13">
        <v>200</v>
      </c>
      <c r="D111" s="13">
        <v>1</v>
      </c>
      <c r="E111" s="13" t="s">
        <v>105</v>
      </c>
      <c r="F111" s="13">
        <v>23</v>
      </c>
      <c r="G111" s="13">
        <v>92</v>
      </c>
      <c r="H111" s="13">
        <v>16</v>
      </c>
      <c r="I111" s="13">
        <v>10</v>
      </c>
      <c r="J111" s="13">
        <v>14</v>
      </c>
      <c r="K111" s="13">
        <v>0.2</v>
      </c>
      <c r="L111" s="13" t="s">
        <v>105</v>
      </c>
      <c r="M111" s="13" t="s">
        <v>105</v>
      </c>
      <c r="N111" s="13" t="s">
        <v>105</v>
      </c>
      <c r="O111" s="13" t="s">
        <v>105</v>
      </c>
      <c r="P111" s="13" t="s">
        <v>105</v>
      </c>
      <c r="Q111" s="14">
        <v>1.8</v>
      </c>
    </row>
    <row r="112" spans="1:17" s="42" customFormat="1" x14ac:dyDescent="0.3">
      <c r="A112" s="38"/>
      <c r="B112" s="39" t="s">
        <v>25</v>
      </c>
      <c r="C112" s="39"/>
      <c r="D112" s="39">
        <f>SUM(D111:D111)</f>
        <v>1</v>
      </c>
      <c r="E112" s="39">
        <f>SUM(E111:E111)</f>
        <v>0</v>
      </c>
      <c r="F112" s="39">
        <f>SUM(F111:F111)</f>
        <v>23</v>
      </c>
      <c r="G112" s="39">
        <f>SUM(G111:G111)</f>
        <v>92</v>
      </c>
      <c r="H112" s="39">
        <f>SUM(H111:H111)</f>
        <v>16</v>
      </c>
      <c r="I112" s="39">
        <f>SUM(I111:I111)</f>
        <v>10</v>
      </c>
      <c r="J112" s="39">
        <f>SUM(J111:J111)</f>
        <v>14</v>
      </c>
      <c r="K112" s="39">
        <f>SUM(K111:K111)</f>
        <v>0.2</v>
      </c>
      <c r="L112" s="39">
        <f>SUM(L111:L111)</f>
        <v>0</v>
      </c>
      <c r="M112" s="39">
        <f>SUM(M111:M111)</f>
        <v>0</v>
      </c>
      <c r="N112" s="39">
        <f>SUM(N111:N111)</f>
        <v>0</v>
      </c>
      <c r="O112" s="39">
        <f>SUM(O111:O111)</f>
        <v>0</v>
      </c>
      <c r="P112" s="39">
        <f>SUM(P111:P111)</f>
        <v>0</v>
      </c>
      <c r="Q112" s="43">
        <f>SUM(Q111:Q111)</f>
        <v>1.8</v>
      </c>
    </row>
    <row r="113" spans="1:17" s="16" customFormat="1" x14ac:dyDescent="0.3">
      <c r="A113" s="30"/>
      <c r="B113" s="21" t="s">
        <v>20</v>
      </c>
      <c r="C113" s="22"/>
      <c r="D113" s="22">
        <f>D109+D112</f>
        <v>25.759999999999998</v>
      </c>
      <c r="E113" s="22">
        <f>E109+E112</f>
        <v>42.22</v>
      </c>
      <c r="F113" s="22">
        <f>F109+F112</f>
        <v>78.449999999999989</v>
      </c>
      <c r="G113" s="22">
        <f>G109+G112</f>
        <v>906.9</v>
      </c>
      <c r="H113" s="22">
        <f>H109+H112</f>
        <v>422.78999999999996</v>
      </c>
      <c r="I113" s="22">
        <f>I109+I112</f>
        <v>97.46</v>
      </c>
      <c r="J113" s="22">
        <f>J109+J112</f>
        <v>327.63</v>
      </c>
      <c r="K113" s="22">
        <f>K109+K112</f>
        <v>6.06</v>
      </c>
      <c r="L113" s="22">
        <f>L109+L112</f>
        <v>129.72999999999999</v>
      </c>
      <c r="M113" s="22">
        <f>M109+M112</f>
        <v>482.1</v>
      </c>
      <c r="N113" s="22">
        <f>N109+N112</f>
        <v>0.6160000000000001</v>
      </c>
      <c r="O113" s="22">
        <f>O109+O112</f>
        <v>0.498</v>
      </c>
      <c r="P113" s="22">
        <f>P109+P112</f>
        <v>3.226</v>
      </c>
      <c r="Q113" s="31">
        <f>Q109+Q112</f>
        <v>31.16</v>
      </c>
    </row>
    <row r="114" spans="1:17" x14ac:dyDescent="0.3">
      <c r="A114" s="202" t="s">
        <v>33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4"/>
    </row>
    <row r="115" spans="1:17" x14ac:dyDescent="0.3">
      <c r="A115" s="15"/>
      <c r="B115" s="18" t="s">
        <v>15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6"/>
    </row>
    <row r="116" spans="1:17" ht="26.4" x14ac:dyDescent="0.3">
      <c r="A116" s="15" t="s">
        <v>116</v>
      </c>
      <c r="B116" s="20" t="s">
        <v>137</v>
      </c>
      <c r="C116" s="13">
        <v>50</v>
      </c>
      <c r="D116" s="13">
        <v>5.3</v>
      </c>
      <c r="E116" s="13">
        <v>8.26</v>
      </c>
      <c r="F116" s="13">
        <v>14.82</v>
      </c>
      <c r="G116" s="13">
        <v>155</v>
      </c>
      <c r="H116" s="13">
        <v>11.2</v>
      </c>
      <c r="I116" s="13">
        <v>9.1999999999999993</v>
      </c>
      <c r="J116" s="13" t="s">
        <v>105</v>
      </c>
      <c r="K116" s="13">
        <v>0.77</v>
      </c>
      <c r="L116" s="13">
        <v>3</v>
      </c>
      <c r="M116" s="13" t="s">
        <v>105</v>
      </c>
      <c r="N116" s="13">
        <v>0.02</v>
      </c>
      <c r="O116" s="13">
        <v>0.02</v>
      </c>
      <c r="P116" s="13" t="s">
        <v>105</v>
      </c>
      <c r="Q116" s="14" t="s">
        <v>105</v>
      </c>
    </row>
    <row r="117" spans="1:17" s="9" customFormat="1" ht="26.4" x14ac:dyDescent="0.3">
      <c r="A117" s="170" t="s">
        <v>79</v>
      </c>
      <c r="B117" s="171" t="s">
        <v>56</v>
      </c>
      <c r="C117" s="168">
        <v>75</v>
      </c>
      <c r="D117" s="168">
        <v>8.5</v>
      </c>
      <c r="E117" s="168">
        <v>21.72</v>
      </c>
      <c r="F117" s="168">
        <v>8.59</v>
      </c>
      <c r="G117" s="168">
        <v>265.2</v>
      </c>
      <c r="H117" s="168">
        <v>7.65</v>
      </c>
      <c r="I117" s="168">
        <v>20.74</v>
      </c>
      <c r="J117" s="168">
        <v>120</v>
      </c>
      <c r="K117" s="168">
        <v>1.33</v>
      </c>
      <c r="L117" s="168">
        <v>24.37</v>
      </c>
      <c r="M117" s="168">
        <v>29.3</v>
      </c>
      <c r="N117" s="168">
        <v>0.23</v>
      </c>
      <c r="O117" s="168">
        <v>0.23400000000000001</v>
      </c>
      <c r="P117" s="168">
        <v>6.5000000000000002E-2</v>
      </c>
      <c r="Q117" s="169">
        <v>1.9</v>
      </c>
    </row>
    <row r="118" spans="1:17" ht="26.4" x14ac:dyDescent="0.3">
      <c r="A118" s="15" t="s">
        <v>72</v>
      </c>
      <c r="B118" s="20" t="s">
        <v>19</v>
      </c>
      <c r="C118" s="13">
        <v>150</v>
      </c>
      <c r="D118" s="13">
        <v>8.6</v>
      </c>
      <c r="E118" s="13">
        <v>6.09</v>
      </c>
      <c r="F118" s="13">
        <v>38.6</v>
      </c>
      <c r="G118" s="13">
        <v>243.75</v>
      </c>
      <c r="H118" s="13">
        <v>288.33</v>
      </c>
      <c r="I118" s="13">
        <v>16.47</v>
      </c>
      <c r="J118" s="13">
        <v>150.83000000000001</v>
      </c>
      <c r="K118" s="13">
        <v>22.6</v>
      </c>
      <c r="L118" s="13">
        <v>5.3</v>
      </c>
      <c r="M118" s="13">
        <v>25.16</v>
      </c>
      <c r="N118" s="13">
        <v>0.8</v>
      </c>
      <c r="O118" s="13">
        <v>0.23</v>
      </c>
      <c r="P118" s="13">
        <v>0.1</v>
      </c>
      <c r="Q118" s="14">
        <v>5.5</v>
      </c>
    </row>
    <row r="119" spans="1:17" s="167" customFormat="1" ht="26.4" x14ac:dyDescent="0.3">
      <c r="A119" s="174" t="s">
        <v>120</v>
      </c>
      <c r="B119" s="175" t="s">
        <v>121</v>
      </c>
      <c r="C119" s="172">
        <v>50</v>
      </c>
      <c r="D119" s="172">
        <v>0.88</v>
      </c>
      <c r="E119" s="172">
        <v>2.5</v>
      </c>
      <c r="F119" s="172">
        <v>3.51</v>
      </c>
      <c r="G119" s="172">
        <v>40.049999999999997</v>
      </c>
      <c r="H119" s="172">
        <v>14.62</v>
      </c>
      <c r="I119" s="172">
        <v>4.9000000000000004</v>
      </c>
      <c r="J119" s="172">
        <v>14.69</v>
      </c>
      <c r="K119" s="172">
        <v>0.2</v>
      </c>
      <c r="L119" s="172">
        <v>16.899999999999999</v>
      </c>
      <c r="M119" s="172">
        <v>30</v>
      </c>
      <c r="N119" s="172">
        <v>0.01</v>
      </c>
      <c r="O119" s="172">
        <v>0.02</v>
      </c>
      <c r="P119" s="172">
        <v>0.1</v>
      </c>
      <c r="Q119" s="173">
        <v>0.7</v>
      </c>
    </row>
    <row r="120" spans="1:17" ht="26.4" x14ac:dyDescent="0.3">
      <c r="A120" s="179"/>
      <c r="B120" s="180" t="s">
        <v>144</v>
      </c>
      <c r="C120" s="177">
        <v>200</v>
      </c>
      <c r="D120" s="177">
        <v>1</v>
      </c>
      <c r="E120" s="177" t="s">
        <v>105</v>
      </c>
      <c r="F120" s="177">
        <v>23</v>
      </c>
      <c r="G120" s="177">
        <v>92</v>
      </c>
      <c r="H120" s="177">
        <v>16</v>
      </c>
      <c r="I120" s="177">
        <v>10</v>
      </c>
      <c r="J120" s="177">
        <v>14</v>
      </c>
      <c r="K120" s="177">
        <v>0.2</v>
      </c>
      <c r="L120" s="177" t="s">
        <v>105</v>
      </c>
      <c r="M120" s="177" t="s">
        <v>105</v>
      </c>
      <c r="N120" s="177" t="s">
        <v>105</v>
      </c>
      <c r="O120" s="177" t="s">
        <v>105</v>
      </c>
      <c r="P120" s="177" t="s">
        <v>105</v>
      </c>
      <c r="Q120" s="178">
        <v>1.8</v>
      </c>
    </row>
    <row r="121" spans="1:17" s="176" customFormat="1" x14ac:dyDescent="0.3">
      <c r="A121" s="179"/>
      <c r="B121" s="180" t="s">
        <v>49</v>
      </c>
      <c r="C121" s="177">
        <v>40</v>
      </c>
      <c r="D121" s="177">
        <v>3.16</v>
      </c>
      <c r="E121" s="177">
        <v>0.4</v>
      </c>
      <c r="F121" s="177">
        <v>19.32</v>
      </c>
      <c r="G121" s="177">
        <v>93.52</v>
      </c>
      <c r="H121" s="177">
        <v>9.1999999999999993</v>
      </c>
      <c r="I121" s="177">
        <v>13.2</v>
      </c>
      <c r="J121" s="177">
        <v>34.799999999999997</v>
      </c>
      <c r="K121" s="177">
        <v>0.44</v>
      </c>
      <c r="L121" s="177" t="s">
        <v>44</v>
      </c>
      <c r="M121" s="177" t="s">
        <v>44</v>
      </c>
      <c r="N121" s="177">
        <v>0.04</v>
      </c>
      <c r="O121" s="177" t="s">
        <v>105</v>
      </c>
      <c r="P121" s="177" t="s">
        <v>105</v>
      </c>
      <c r="Q121" s="178">
        <v>12</v>
      </c>
    </row>
    <row r="122" spans="1:17" s="9" customFormat="1" x14ac:dyDescent="0.3">
      <c r="A122" s="183"/>
      <c r="B122" s="181" t="s">
        <v>131</v>
      </c>
      <c r="C122" s="182">
        <v>35</v>
      </c>
      <c r="D122" s="182">
        <v>1.2</v>
      </c>
      <c r="E122" s="182">
        <v>5.5</v>
      </c>
      <c r="F122" s="182">
        <v>19.899999999999999</v>
      </c>
      <c r="G122" s="182">
        <v>133.5</v>
      </c>
      <c r="H122" s="182">
        <v>0.6</v>
      </c>
      <c r="I122" s="182">
        <v>13.2</v>
      </c>
      <c r="J122" s="182" t="s">
        <v>105</v>
      </c>
      <c r="K122" s="182">
        <v>0.05</v>
      </c>
      <c r="L122" s="182" t="s">
        <v>105</v>
      </c>
      <c r="M122" s="182" t="s">
        <v>105</v>
      </c>
      <c r="N122" s="182">
        <v>1E-3</v>
      </c>
      <c r="O122" s="182">
        <v>1E-3</v>
      </c>
      <c r="P122" s="182" t="s">
        <v>105</v>
      </c>
      <c r="Q122" s="184" t="s">
        <v>105</v>
      </c>
    </row>
    <row r="123" spans="1:17" s="42" customFormat="1" x14ac:dyDescent="0.3">
      <c r="A123" s="38"/>
      <c r="B123" s="39" t="s">
        <v>25</v>
      </c>
      <c r="C123" s="40"/>
      <c r="D123" s="40">
        <f>SUM(D116:D122)</f>
        <v>28.639999999999997</v>
      </c>
      <c r="E123" s="40">
        <f>SUM(E116:E122)</f>
        <v>44.469999999999992</v>
      </c>
      <c r="F123" s="40">
        <f>SUM(F116:F122)</f>
        <v>127.74000000000001</v>
      </c>
      <c r="G123" s="40">
        <f t="shared" ref="G123:Q123" si="8">SUM(G116:G122)</f>
        <v>1023.02</v>
      </c>
      <c r="H123" s="40">
        <f t="shared" si="8"/>
        <v>347.6</v>
      </c>
      <c r="I123" s="40">
        <f t="shared" si="8"/>
        <v>87.71</v>
      </c>
      <c r="J123" s="40">
        <f t="shared" si="8"/>
        <v>334.32000000000005</v>
      </c>
      <c r="K123" s="40">
        <f t="shared" si="8"/>
        <v>25.590000000000003</v>
      </c>
      <c r="L123" s="40">
        <f t="shared" si="8"/>
        <v>49.57</v>
      </c>
      <c r="M123" s="40">
        <f t="shared" si="8"/>
        <v>84.460000000000008</v>
      </c>
      <c r="N123" s="40">
        <f t="shared" si="8"/>
        <v>1.101</v>
      </c>
      <c r="O123" s="40">
        <f t="shared" si="8"/>
        <v>0.505</v>
      </c>
      <c r="P123" s="40">
        <f t="shared" si="8"/>
        <v>0.26500000000000001</v>
      </c>
      <c r="Q123" s="41">
        <f t="shared" si="8"/>
        <v>21.9</v>
      </c>
    </row>
    <row r="124" spans="1:17" x14ac:dyDescent="0.3">
      <c r="A124" s="15"/>
      <c r="B124" s="18" t="s">
        <v>38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4"/>
    </row>
    <row r="125" spans="1:17" ht="26.4" x14ac:dyDescent="0.3">
      <c r="A125" s="15" t="s">
        <v>71</v>
      </c>
      <c r="B125" s="20" t="s">
        <v>106</v>
      </c>
      <c r="C125" s="23">
        <v>180</v>
      </c>
      <c r="D125" s="13">
        <v>0.36</v>
      </c>
      <c r="E125" s="13">
        <v>0.36</v>
      </c>
      <c r="F125" s="13">
        <v>8.82</v>
      </c>
      <c r="G125" s="13">
        <v>42.3</v>
      </c>
      <c r="H125" s="13">
        <v>14.4</v>
      </c>
      <c r="I125" s="13">
        <v>8.1</v>
      </c>
      <c r="J125" s="13">
        <v>9.9</v>
      </c>
      <c r="K125" s="13">
        <v>1.98</v>
      </c>
      <c r="L125" s="13" t="s">
        <v>44</v>
      </c>
      <c r="M125" s="13">
        <v>4.5</v>
      </c>
      <c r="N125" s="13">
        <v>0.03</v>
      </c>
      <c r="O125" s="13">
        <v>0.03</v>
      </c>
      <c r="P125" s="13">
        <v>0.27</v>
      </c>
      <c r="Q125" s="14">
        <v>9</v>
      </c>
    </row>
    <row r="126" spans="1:17" s="42" customFormat="1" x14ac:dyDescent="0.3">
      <c r="A126" s="38"/>
      <c r="B126" s="39" t="s">
        <v>25</v>
      </c>
      <c r="C126" s="39"/>
      <c r="D126" s="39">
        <f>SUM(D125:D125)</f>
        <v>0.36</v>
      </c>
      <c r="E126" s="39">
        <f>SUM(E125:E125)</f>
        <v>0.36</v>
      </c>
      <c r="F126" s="39">
        <f>SUM(F125:F125)</f>
        <v>8.82</v>
      </c>
      <c r="G126" s="39">
        <f>SUM(G125:G125)</f>
        <v>42.3</v>
      </c>
      <c r="H126" s="39">
        <f>SUM(H125:H125)</f>
        <v>14.4</v>
      </c>
      <c r="I126" s="39">
        <f>SUM(I125:I125)</f>
        <v>8.1</v>
      </c>
      <c r="J126" s="39">
        <f>SUM(J125:J125)</f>
        <v>9.9</v>
      </c>
      <c r="K126" s="39">
        <f>SUM(K125:K125)</f>
        <v>1.98</v>
      </c>
      <c r="L126" s="39">
        <f>SUM(L125:L125)</f>
        <v>0</v>
      </c>
      <c r="M126" s="39">
        <f>SUM(M125:M125)</f>
        <v>4.5</v>
      </c>
      <c r="N126" s="39">
        <f>SUM(N125:N125)</f>
        <v>0.03</v>
      </c>
      <c r="O126" s="39">
        <f>SUM(O125:O125)</f>
        <v>0.03</v>
      </c>
      <c r="P126" s="39">
        <f>SUM(P125:P125)</f>
        <v>0.27</v>
      </c>
      <c r="Q126" s="43">
        <f>SUM(Q125:Q125)</f>
        <v>9</v>
      </c>
    </row>
    <row r="127" spans="1:17" s="16" customFormat="1" x14ac:dyDescent="0.3">
      <c r="A127" s="30"/>
      <c r="B127" s="21" t="s">
        <v>20</v>
      </c>
      <c r="C127" s="22"/>
      <c r="D127" s="22">
        <f>D123+D126</f>
        <v>28.999999999999996</v>
      </c>
      <c r="E127" s="22">
        <f>E123+E126</f>
        <v>44.829999999999991</v>
      </c>
      <c r="F127" s="22">
        <f>F123+F126</f>
        <v>136.56</v>
      </c>
      <c r="G127" s="22">
        <f>G123+G126</f>
        <v>1065.32</v>
      </c>
      <c r="H127" s="22">
        <f>H123+H126</f>
        <v>362</v>
      </c>
      <c r="I127" s="22">
        <f>I123+I126</f>
        <v>95.809999999999988</v>
      </c>
      <c r="J127" s="22">
        <f>J123+J126</f>
        <v>344.22</v>
      </c>
      <c r="K127" s="22">
        <f>K123+K126</f>
        <v>27.570000000000004</v>
      </c>
      <c r="L127" s="22">
        <f>L123+L126</f>
        <v>49.57</v>
      </c>
      <c r="M127" s="22">
        <f>M123+M126</f>
        <v>88.960000000000008</v>
      </c>
      <c r="N127" s="22">
        <f>N123+N126</f>
        <v>1.131</v>
      </c>
      <c r="O127" s="22">
        <f>O123+O126</f>
        <v>0.53500000000000003</v>
      </c>
      <c r="P127" s="22">
        <f>P123+P126</f>
        <v>0.53500000000000003</v>
      </c>
      <c r="Q127" s="31">
        <f>Q123+Q126</f>
        <v>30.9</v>
      </c>
    </row>
    <row r="128" spans="1:17" x14ac:dyDescent="0.3">
      <c r="A128" s="202" t="s">
        <v>34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4"/>
    </row>
    <row r="129" spans="1:17" x14ac:dyDescent="0.3">
      <c r="A129" s="15"/>
      <c r="B129" s="25" t="s">
        <v>15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6"/>
    </row>
    <row r="130" spans="1:17" ht="26.4" x14ac:dyDescent="0.3">
      <c r="A130" s="187" t="s">
        <v>138</v>
      </c>
      <c r="B130" s="188" t="s">
        <v>139</v>
      </c>
      <c r="C130" s="185">
        <v>50</v>
      </c>
      <c r="D130" s="185">
        <v>1.23</v>
      </c>
      <c r="E130" s="185">
        <v>1</v>
      </c>
      <c r="F130" s="185">
        <v>2.5</v>
      </c>
      <c r="G130" s="185">
        <v>23.83</v>
      </c>
      <c r="H130" s="185">
        <v>9.67</v>
      </c>
      <c r="I130" s="185">
        <v>8.6300000000000008</v>
      </c>
      <c r="J130" s="185">
        <v>26.18</v>
      </c>
      <c r="K130" s="185">
        <v>0.3</v>
      </c>
      <c r="L130" s="185">
        <v>5.55</v>
      </c>
      <c r="M130" s="185">
        <v>27.17</v>
      </c>
      <c r="N130" s="185">
        <v>0.02</v>
      </c>
      <c r="O130" s="185">
        <v>0.02</v>
      </c>
      <c r="P130" s="185">
        <v>0.23</v>
      </c>
      <c r="Q130" s="186">
        <v>4.17</v>
      </c>
    </row>
    <row r="131" spans="1:17" ht="26.4" x14ac:dyDescent="0.3">
      <c r="A131" s="15" t="s">
        <v>89</v>
      </c>
      <c r="B131" s="20" t="s">
        <v>88</v>
      </c>
      <c r="C131" s="13">
        <v>140</v>
      </c>
      <c r="D131" s="13">
        <v>16.170000000000002</v>
      </c>
      <c r="E131" s="13">
        <v>28.8</v>
      </c>
      <c r="F131" s="13">
        <v>3.06</v>
      </c>
      <c r="G131" s="13">
        <v>336</v>
      </c>
      <c r="H131" s="13">
        <v>89.2</v>
      </c>
      <c r="I131" s="13">
        <v>18.72</v>
      </c>
      <c r="J131" s="13">
        <v>229.2</v>
      </c>
      <c r="K131" s="13">
        <v>2.6</v>
      </c>
      <c r="L131" s="13">
        <v>269.2</v>
      </c>
      <c r="M131" s="13">
        <v>278.39999999999998</v>
      </c>
      <c r="N131" s="13">
        <v>0.12</v>
      </c>
      <c r="O131" s="13">
        <v>0.6</v>
      </c>
      <c r="P131" s="13">
        <v>0.27</v>
      </c>
      <c r="Q131" s="14">
        <v>0.3</v>
      </c>
    </row>
    <row r="132" spans="1:17" ht="26.4" x14ac:dyDescent="0.3">
      <c r="A132" s="15" t="s">
        <v>62</v>
      </c>
      <c r="B132" s="20" t="s">
        <v>23</v>
      </c>
      <c r="C132" s="13">
        <v>200</v>
      </c>
      <c r="D132" s="13">
        <v>3.17</v>
      </c>
      <c r="E132" s="13">
        <v>2.68</v>
      </c>
      <c r="F132" s="13">
        <v>15.95</v>
      </c>
      <c r="G132" s="13">
        <v>100.6</v>
      </c>
      <c r="H132" s="13">
        <v>628.9</v>
      </c>
      <c r="I132" s="13">
        <v>70</v>
      </c>
      <c r="J132" s="13">
        <v>450</v>
      </c>
      <c r="K132" s="13">
        <v>0.67</v>
      </c>
      <c r="L132" s="13">
        <v>100</v>
      </c>
      <c r="M132" s="13">
        <v>111.1</v>
      </c>
      <c r="N132" s="13">
        <v>0.22</v>
      </c>
      <c r="O132" s="13">
        <v>0.78</v>
      </c>
      <c r="P132" s="13">
        <v>0.5</v>
      </c>
      <c r="Q132" s="14">
        <v>6.5</v>
      </c>
    </row>
    <row r="133" spans="1:17" s="10" customFormat="1" x14ac:dyDescent="0.3">
      <c r="A133" s="191" t="s">
        <v>69</v>
      </c>
      <c r="B133" s="192" t="s">
        <v>17</v>
      </c>
      <c r="C133" s="189">
        <v>10</v>
      </c>
      <c r="D133" s="189">
        <v>0.08</v>
      </c>
      <c r="E133" s="189">
        <v>7.25</v>
      </c>
      <c r="F133" s="189">
        <v>0.13</v>
      </c>
      <c r="G133" s="189">
        <v>66</v>
      </c>
      <c r="H133" s="189">
        <v>2.4</v>
      </c>
      <c r="I133" s="189" t="s">
        <v>44</v>
      </c>
      <c r="J133" s="189">
        <v>3</v>
      </c>
      <c r="K133" s="189">
        <v>0.02</v>
      </c>
      <c r="L133" s="189">
        <v>40</v>
      </c>
      <c r="M133" s="189">
        <v>45</v>
      </c>
      <c r="N133" s="189">
        <v>0</v>
      </c>
      <c r="O133" s="189">
        <v>0.01</v>
      </c>
      <c r="P133" s="189">
        <v>0.01</v>
      </c>
      <c r="Q133" s="190">
        <v>0</v>
      </c>
    </row>
    <row r="134" spans="1:17" x14ac:dyDescent="0.3">
      <c r="A134" s="15"/>
      <c r="B134" s="20" t="s">
        <v>49</v>
      </c>
      <c r="C134" s="13">
        <v>40</v>
      </c>
      <c r="D134" s="13">
        <v>3.16</v>
      </c>
      <c r="E134" s="13">
        <v>0.4</v>
      </c>
      <c r="F134" s="13">
        <v>19.32</v>
      </c>
      <c r="G134" s="13">
        <v>93.52</v>
      </c>
      <c r="H134" s="13">
        <v>9.1999999999999993</v>
      </c>
      <c r="I134" s="13">
        <v>13.2</v>
      </c>
      <c r="J134" s="13">
        <v>34.799999999999997</v>
      </c>
      <c r="K134" s="13">
        <v>0.44</v>
      </c>
      <c r="L134" s="13" t="s">
        <v>44</v>
      </c>
      <c r="M134" s="13" t="s">
        <v>44</v>
      </c>
      <c r="N134" s="13">
        <v>0.04</v>
      </c>
      <c r="O134" s="13" t="s">
        <v>105</v>
      </c>
      <c r="P134" s="13" t="s">
        <v>105</v>
      </c>
      <c r="Q134" s="14">
        <v>12</v>
      </c>
    </row>
    <row r="135" spans="1:17" s="9" customFormat="1" x14ac:dyDescent="0.3">
      <c r="A135" s="195"/>
      <c r="B135" s="196" t="s">
        <v>140</v>
      </c>
      <c r="C135" s="193">
        <v>120</v>
      </c>
      <c r="D135" s="193">
        <v>4.92</v>
      </c>
      <c r="E135" s="193">
        <v>1.8</v>
      </c>
      <c r="F135" s="193">
        <v>7.08</v>
      </c>
      <c r="G135" s="193">
        <v>68.400000000000006</v>
      </c>
      <c r="H135" s="193">
        <v>148.80000000000001</v>
      </c>
      <c r="I135" s="193">
        <v>18</v>
      </c>
      <c r="J135" s="193">
        <v>114</v>
      </c>
      <c r="K135" s="193">
        <v>0.12</v>
      </c>
      <c r="L135" s="193">
        <v>1.2E-2</v>
      </c>
      <c r="M135" s="193">
        <v>12</v>
      </c>
      <c r="N135" s="193">
        <v>0.04</v>
      </c>
      <c r="O135" s="193">
        <v>0.18</v>
      </c>
      <c r="P135" s="193">
        <v>1.44</v>
      </c>
      <c r="Q135" s="194">
        <v>0.72</v>
      </c>
    </row>
    <row r="136" spans="1:17" s="16" customFormat="1" x14ac:dyDescent="0.3">
      <c r="A136" s="30"/>
      <c r="B136" s="21" t="s">
        <v>25</v>
      </c>
      <c r="C136" s="22"/>
      <c r="D136" s="22">
        <f>SUM(D130:D135)</f>
        <v>28.729999999999997</v>
      </c>
      <c r="E136" s="22">
        <f>SUM(E130:E135)</f>
        <v>41.93</v>
      </c>
      <c r="F136" s="22">
        <f>SUM(F130:F135)</f>
        <v>48.039999999999992</v>
      </c>
      <c r="G136" s="22">
        <f>SUM(G130:G135)</f>
        <v>688.34999999999991</v>
      </c>
      <c r="H136" s="22">
        <f>SUM(H130:H135)</f>
        <v>888.17000000000007</v>
      </c>
      <c r="I136" s="22">
        <f t="shared" ref="I136:Q136" si="9">SUM(I130:I135)</f>
        <v>128.55000000000001</v>
      </c>
      <c r="J136" s="22">
        <f t="shared" si="9"/>
        <v>857.18</v>
      </c>
      <c r="K136" s="22">
        <f t="shared" si="9"/>
        <v>4.1500000000000004</v>
      </c>
      <c r="L136" s="22">
        <f t="shared" si="9"/>
        <v>414.762</v>
      </c>
      <c r="M136" s="22">
        <f t="shared" si="9"/>
        <v>473.66999999999996</v>
      </c>
      <c r="N136" s="22">
        <f t="shared" si="9"/>
        <v>0.43999999999999995</v>
      </c>
      <c r="O136" s="22">
        <f t="shared" si="9"/>
        <v>1.5899999999999999</v>
      </c>
      <c r="P136" s="22">
        <f t="shared" si="9"/>
        <v>2.4500000000000002</v>
      </c>
      <c r="Q136" s="31">
        <f t="shared" si="9"/>
        <v>23.689999999999998</v>
      </c>
    </row>
    <row r="137" spans="1:17" x14ac:dyDescent="0.3">
      <c r="A137" s="15"/>
      <c r="B137" s="25" t="s">
        <v>38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6"/>
    </row>
    <row r="138" spans="1:17" ht="26.4" x14ac:dyDescent="0.3">
      <c r="A138" s="240"/>
      <c r="B138" s="238" t="s">
        <v>144</v>
      </c>
      <c r="C138" s="239">
        <v>200</v>
      </c>
      <c r="D138" s="239">
        <v>1</v>
      </c>
      <c r="E138" s="239" t="s">
        <v>105</v>
      </c>
      <c r="F138" s="239">
        <v>23</v>
      </c>
      <c r="G138" s="239">
        <v>92</v>
      </c>
      <c r="H138" s="239">
        <v>16</v>
      </c>
      <c r="I138" s="239">
        <v>10</v>
      </c>
      <c r="J138" s="239">
        <v>14</v>
      </c>
      <c r="K138" s="239">
        <v>0.2</v>
      </c>
      <c r="L138" s="239" t="s">
        <v>105</v>
      </c>
      <c r="M138" s="239" t="s">
        <v>105</v>
      </c>
      <c r="N138" s="239" t="s">
        <v>105</v>
      </c>
      <c r="O138" s="239" t="s">
        <v>105</v>
      </c>
      <c r="P138" s="239" t="s">
        <v>105</v>
      </c>
      <c r="Q138" s="241">
        <v>1.8</v>
      </c>
    </row>
    <row r="139" spans="1:17" s="42" customFormat="1" ht="20.25" customHeight="1" x14ac:dyDescent="0.3">
      <c r="A139" s="38"/>
      <c r="B139" s="39" t="s">
        <v>25</v>
      </c>
      <c r="C139" s="40"/>
      <c r="D139" s="40">
        <f>SUM(D138:D138)</f>
        <v>1</v>
      </c>
      <c r="E139" s="40">
        <f>SUM(E138:E138)</f>
        <v>0</v>
      </c>
      <c r="F139" s="40">
        <f>SUM(F138:F138)</f>
        <v>23</v>
      </c>
      <c r="G139" s="40">
        <f>SUM(G138:G138)</f>
        <v>92</v>
      </c>
      <c r="H139" s="40">
        <f>SUM(H138:H138)</f>
        <v>16</v>
      </c>
      <c r="I139" s="40">
        <f>SUM(I138:I138)</f>
        <v>10</v>
      </c>
      <c r="J139" s="40">
        <f>SUM(J138:J138)</f>
        <v>14</v>
      </c>
      <c r="K139" s="40">
        <f>SUM(K138:K138)</f>
        <v>0.2</v>
      </c>
      <c r="L139" s="40">
        <f>SUM(L138:L138)</f>
        <v>0</v>
      </c>
      <c r="M139" s="40">
        <f>SUM(M138:M138)</f>
        <v>0</v>
      </c>
      <c r="N139" s="40">
        <f>SUM(N138:N138)</f>
        <v>0</v>
      </c>
      <c r="O139" s="40">
        <f>SUM(O138:O138)</f>
        <v>0</v>
      </c>
      <c r="P139" s="40">
        <f>SUM(P138:P138)</f>
        <v>0</v>
      </c>
      <c r="Q139" s="41">
        <f>SUM(Q138:Q138)</f>
        <v>1.8</v>
      </c>
    </row>
    <row r="140" spans="1:17" s="16" customFormat="1" ht="15" thickBot="1" x14ac:dyDescent="0.35">
      <c r="A140" s="34"/>
      <c r="B140" s="35" t="s">
        <v>20</v>
      </c>
      <c r="C140" s="36"/>
      <c r="D140" s="36">
        <f>D136+D139</f>
        <v>29.729999999999997</v>
      </c>
      <c r="E140" s="36">
        <f>E136+E139</f>
        <v>41.93</v>
      </c>
      <c r="F140" s="36">
        <f>F136+F139</f>
        <v>71.039999999999992</v>
      </c>
      <c r="G140" s="36">
        <f>G136+G139</f>
        <v>780.34999999999991</v>
      </c>
      <c r="H140" s="36">
        <f>H136+H139</f>
        <v>904.17000000000007</v>
      </c>
      <c r="I140" s="36">
        <f>I136+I139</f>
        <v>138.55000000000001</v>
      </c>
      <c r="J140" s="36">
        <f>J136+J139</f>
        <v>871.18</v>
      </c>
      <c r="K140" s="36">
        <f>K136+K139</f>
        <v>4.3500000000000005</v>
      </c>
      <c r="L140" s="36">
        <f>L136+L139</f>
        <v>414.762</v>
      </c>
      <c r="M140" s="36">
        <f>M136+M139</f>
        <v>473.66999999999996</v>
      </c>
      <c r="N140" s="36">
        <f>N136+N139</f>
        <v>0.43999999999999995</v>
      </c>
      <c r="O140" s="36">
        <f>O136+O139</f>
        <v>1.5899999999999999</v>
      </c>
      <c r="P140" s="36">
        <f>P136+P139</f>
        <v>2.4500000000000002</v>
      </c>
      <c r="Q140" s="37">
        <f>Q136+Q139</f>
        <v>25.49</v>
      </c>
    </row>
    <row r="141" spans="1:17" s="16" customFormat="1" x14ac:dyDescent="0.3">
      <c r="A141" s="52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x14ac:dyDescent="0.3">
      <c r="A142" s="4"/>
    </row>
    <row r="143" spans="1:17" ht="15" thickBot="1" x14ac:dyDescent="0.35">
      <c r="A143" s="220" t="s">
        <v>35</v>
      </c>
      <c r="B143" s="221"/>
      <c r="C143" s="221"/>
      <c r="D143" s="221"/>
      <c r="E143" s="221"/>
      <c r="F143" s="221"/>
      <c r="G143" s="221"/>
    </row>
    <row r="144" spans="1:17" ht="15" customHeight="1" thickBot="1" x14ac:dyDescent="0.35">
      <c r="A144" s="208" t="s">
        <v>36</v>
      </c>
      <c r="B144" s="210" t="s">
        <v>2</v>
      </c>
      <c r="C144" s="211"/>
      <c r="D144" s="211"/>
      <c r="E144" s="212"/>
      <c r="F144" s="210" t="s">
        <v>91</v>
      </c>
      <c r="G144" s="211"/>
      <c r="H144" s="211"/>
      <c r="I144" s="212"/>
      <c r="J144" s="210" t="s">
        <v>90</v>
      </c>
      <c r="K144" s="211"/>
      <c r="L144" s="211"/>
      <c r="M144" s="211"/>
      <c r="N144" s="211"/>
      <c r="O144" s="212"/>
    </row>
    <row r="145" spans="1:15" ht="42.6" customHeight="1" thickBot="1" x14ac:dyDescent="0.35">
      <c r="A145" s="209"/>
      <c r="B145" s="5" t="s">
        <v>5</v>
      </c>
      <c r="C145" s="5" t="s">
        <v>6</v>
      </c>
      <c r="D145" s="5" t="s">
        <v>7</v>
      </c>
      <c r="E145" s="5" t="s">
        <v>8</v>
      </c>
      <c r="F145" s="5" t="s">
        <v>92</v>
      </c>
      <c r="G145" s="5" t="s">
        <v>93</v>
      </c>
      <c r="H145" s="5" t="s">
        <v>94</v>
      </c>
      <c r="I145" s="5" t="s">
        <v>95</v>
      </c>
      <c r="J145" s="5" t="s">
        <v>126</v>
      </c>
      <c r="K145" s="5" t="s">
        <v>122</v>
      </c>
      <c r="L145" s="5" t="s">
        <v>123</v>
      </c>
      <c r="M145" s="5" t="s">
        <v>124</v>
      </c>
      <c r="N145" s="5" t="s">
        <v>125</v>
      </c>
      <c r="O145" s="5" t="s">
        <v>13</v>
      </c>
    </row>
    <row r="146" spans="1:15" ht="15" thickBot="1" x14ac:dyDescent="0.35">
      <c r="A146" s="6">
        <v>1</v>
      </c>
      <c r="B146" s="2">
        <v>30.53</v>
      </c>
      <c r="C146" s="2">
        <v>46.86</v>
      </c>
      <c r="D146" s="2">
        <v>118.42</v>
      </c>
      <c r="E146" s="2">
        <v>1017.42</v>
      </c>
      <c r="F146" s="2">
        <v>360.8</v>
      </c>
      <c r="G146" s="2">
        <v>92.38</v>
      </c>
      <c r="H146" s="2">
        <v>447.33</v>
      </c>
      <c r="I146" s="2">
        <v>6.61</v>
      </c>
      <c r="J146" s="2">
        <v>113.4</v>
      </c>
      <c r="K146" s="2">
        <v>113.6</v>
      </c>
      <c r="L146" s="2">
        <v>2.7959999999999998</v>
      </c>
      <c r="M146" s="2">
        <v>1.1180000000000001</v>
      </c>
      <c r="N146" s="2">
        <v>4.1360000000000001</v>
      </c>
      <c r="O146" s="2">
        <v>25.4</v>
      </c>
    </row>
    <row r="147" spans="1:15" ht="15" thickBot="1" x14ac:dyDescent="0.35">
      <c r="A147" s="6">
        <v>2</v>
      </c>
      <c r="B147" s="3">
        <v>29.1</v>
      </c>
      <c r="C147" s="3">
        <v>18.93</v>
      </c>
      <c r="D147" s="3">
        <v>156.44</v>
      </c>
      <c r="E147" s="3">
        <v>836.47</v>
      </c>
      <c r="F147" s="3">
        <v>94.02</v>
      </c>
      <c r="G147" s="3">
        <v>88.55</v>
      </c>
      <c r="H147" s="3">
        <v>396.81</v>
      </c>
      <c r="I147" s="3">
        <v>8.8000000000000007</v>
      </c>
      <c r="J147" s="3">
        <v>4874.8999999999996</v>
      </c>
      <c r="K147" s="3">
        <v>6033</v>
      </c>
      <c r="L147" s="3">
        <v>0.55000000000000004</v>
      </c>
      <c r="M147" s="3">
        <v>1.39</v>
      </c>
      <c r="N147" s="3">
        <v>6.54</v>
      </c>
      <c r="O147" s="3">
        <v>35.1</v>
      </c>
    </row>
    <row r="148" spans="1:15" ht="15" thickBot="1" x14ac:dyDescent="0.35">
      <c r="A148" s="6">
        <v>3</v>
      </c>
      <c r="B148" s="3">
        <v>18.09</v>
      </c>
      <c r="C148" s="3">
        <v>18.91</v>
      </c>
      <c r="D148" s="3">
        <v>111.97</v>
      </c>
      <c r="E148" s="3">
        <v>707.18</v>
      </c>
      <c r="F148" s="3">
        <v>158.68</v>
      </c>
      <c r="G148" s="3">
        <v>119.78</v>
      </c>
      <c r="H148" s="3">
        <v>334.78</v>
      </c>
      <c r="I148" s="3">
        <v>39.24</v>
      </c>
      <c r="J148" s="3">
        <v>78.709999999999994</v>
      </c>
      <c r="K148" s="3">
        <v>137.4</v>
      </c>
      <c r="L148" s="3">
        <v>0.34799999999999998</v>
      </c>
      <c r="M148" s="3">
        <v>0.222</v>
      </c>
      <c r="N148" s="3">
        <v>3.43</v>
      </c>
      <c r="O148" s="3">
        <v>175</v>
      </c>
    </row>
    <row r="149" spans="1:15" ht="15" thickBot="1" x14ac:dyDescent="0.35">
      <c r="A149" s="6">
        <v>4</v>
      </c>
      <c r="B149" s="3">
        <v>26.4</v>
      </c>
      <c r="C149" s="3">
        <v>20.32</v>
      </c>
      <c r="D149" s="3">
        <v>71.34</v>
      </c>
      <c r="E149" s="3">
        <v>708.63</v>
      </c>
      <c r="F149" s="3">
        <v>222.35</v>
      </c>
      <c r="G149" s="3">
        <v>157</v>
      </c>
      <c r="H149" s="3">
        <v>300.3</v>
      </c>
      <c r="I149" s="3">
        <v>5.53</v>
      </c>
      <c r="J149" s="3">
        <v>178</v>
      </c>
      <c r="K149" s="3">
        <v>457</v>
      </c>
      <c r="L149" s="3">
        <v>0.44</v>
      </c>
      <c r="M149" s="3">
        <v>0.99</v>
      </c>
      <c r="N149" s="3">
        <v>6.05</v>
      </c>
      <c r="O149" s="3">
        <v>42.9</v>
      </c>
    </row>
    <row r="150" spans="1:15" ht="15" thickBot="1" x14ac:dyDescent="0.35">
      <c r="A150" s="6">
        <v>5</v>
      </c>
      <c r="B150" s="3">
        <v>35.96</v>
      </c>
      <c r="C150" s="3">
        <v>35.92</v>
      </c>
      <c r="D150" s="3">
        <v>122.37</v>
      </c>
      <c r="E150" s="3">
        <v>887.07</v>
      </c>
      <c r="F150" s="3">
        <v>365.46</v>
      </c>
      <c r="G150" s="3">
        <v>71.95</v>
      </c>
      <c r="H150" s="3">
        <v>503.59</v>
      </c>
      <c r="I150" s="3">
        <v>4.88</v>
      </c>
      <c r="J150" s="3">
        <v>124.37</v>
      </c>
      <c r="K150" s="3">
        <v>218.9</v>
      </c>
      <c r="L150" s="3">
        <v>0.44600000000000001</v>
      </c>
      <c r="M150" s="3">
        <v>3.0379999999999998</v>
      </c>
      <c r="N150" s="3">
        <v>14.51</v>
      </c>
      <c r="O150" s="3">
        <v>43.2</v>
      </c>
    </row>
    <row r="151" spans="1:15" ht="15" thickBot="1" x14ac:dyDescent="0.35">
      <c r="A151" s="6">
        <v>6</v>
      </c>
      <c r="B151" s="3">
        <v>25.1</v>
      </c>
      <c r="C151" s="3">
        <v>17.98</v>
      </c>
      <c r="D151" s="3">
        <v>137.03</v>
      </c>
      <c r="E151" s="3">
        <v>836.42</v>
      </c>
      <c r="F151" s="3">
        <v>217.15</v>
      </c>
      <c r="G151" s="3">
        <v>163.08000000000001</v>
      </c>
      <c r="H151" s="3">
        <v>362.15</v>
      </c>
      <c r="I151" s="3">
        <v>6.71</v>
      </c>
      <c r="J151" s="3">
        <v>154.80000000000001</v>
      </c>
      <c r="K151" s="3">
        <v>230.4</v>
      </c>
      <c r="L151" s="3">
        <v>0.53</v>
      </c>
      <c r="M151" s="3">
        <v>1.05</v>
      </c>
      <c r="N151" s="3">
        <v>4.01</v>
      </c>
      <c r="O151" s="3">
        <v>30.9</v>
      </c>
    </row>
    <row r="152" spans="1:15" ht="15" thickBot="1" x14ac:dyDescent="0.35">
      <c r="A152" s="6">
        <v>7</v>
      </c>
      <c r="B152" s="3">
        <v>19.670000000000002</v>
      </c>
      <c r="C152" s="3">
        <v>42.87</v>
      </c>
      <c r="D152" s="3">
        <v>108.36</v>
      </c>
      <c r="E152" s="3">
        <v>823.78</v>
      </c>
      <c r="F152" s="3">
        <v>278.83999999999997</v>
      </c>
      <c r="G152" s="3">
        <v>250.83</v>
      </c>
      <c r="H152" s="3">
        <v>213.27</v>
      </c>
      <c r="I152" s="3">
        <v>3.79</v>
      </c>
      <c r="J152" s="3">
        <v>123.6</v>
      </c>
      <c r="K152" s="3">
        <v>79.69</v>
      </c>
      <c r="L152" s="3">
        <v>0.36</v>
      </c>
      <c r="M152" s="3">
        <v>3.38</v>
      </c>
      <c r="N152" s="3">
        <v>7</v>
      </c>
      <c r="O152" s="3">
        <v>148</v>
      </c>
    </row>
    <row r="153" spans="1:15" ht="15" thickBot="1" x14ac:dyDescent="0.35">
      <c r="A153" s="6">
        <v>8</v>
      </c>
      <c r="B153" s="3">
        <v>25.76</v>
      </c>
      <c r="C153" s="3">
        <v>42.22</v>
      </c>
      <c r="D153" s="3">
        <v>78.45</v>
      </c>
      <c r="E153" s="3">
        <v>906.9</v>
      </c>
      <c r="F153" s="3">
        <v>422.79</v>
      </c>
      <c r="G153" s="3">
        <v>97.46</v>
      </c>
      <c r="H153" s="3">
        <v>327.63</v>
      </c>
      <c r="I153" s="3">
        <v>6.06</v>
      </c>
      <c r="J153" s="3">
        <v>129.72999999999999</v>
      </c>
      <c r="K153" s="3">
        <v>482.1</v>
      </c>
      <c r="L153" s="3">
        <v>0.61599999999999999</v>
      </c>
      <c r="M153" s="3">
        <v>0.498</v>
      </c>
      <c r="N153" s="3">
        <v>3.226</v>
      </c>
      <c r="O153" s="3">
        <v>31.2</v>
      </c>
    </row>
    <row r="154" spans="1:15" ht="15" thickBot="1" x14ac:dyDescent="0.35">
      <c r="A154" s="6">
        <v>9</v>
      </c>
      <c r="B154" s="3">
        <v>29</v>
      </c>
      <c r="C154" s="3">
        <v>44.83</v>
      </c>
      <c r="D154" s="3">
        <v>136.56</v>
      </c>
      <c r="E154" s="3">
        <v>1065.32</v>
      </c>
      <c r="F154" s="3">
        <v>362</v>
      </c>
      <c r="G154" s="3">
        <v>95.81</v>
      </c>
      <c r="H154" s="3">
        <v>344.22</v>
      </c>
      <c r="I154" s="3">
        <v>27.57</v>
      </c>
      <c r="J154" s="3">
        <v>49.57</v>
      </c>
      <c r="K154" s="3">
        <v>88.96</v>
      </c>
      <c r="L154" s="3">
        <v>1.131</v>
      </c>
      <c r="M154" s="3">
        <v>0.53500000000000003</v>
      </c>
      <c r="N154" s="3">
        <v>0.53500000000000003</v>
      </c>
      <c r="O154" s="3">
        <v>30.9</v>
      </c>
    </row>
    <row r="155" spans="1:15" ht="15" thickBot="1" x14ac:dyDescent="0.35">
      <c r="A155" s="6">
        <v>10</v>
      </c>
      <c r="B155" s="3">
        <v>29.73</v>
      </c>
      <c r="C155" s="3">
        <v>41.93</v>
      </c>
      <c r="D155" s="3">
        <v>71.040000000000006</v>
      </c>
      <c r="E155" s="3">
        <v>780.35</v>
      </c>
      <c r="F155" s="3">
        <v>904.17</v>
      </c>
      <c r="G155" s="3">
        <v>138.6</v>
      </c>
      <c r="H155" s="3">
        <v>871.18</v>
      </c>
      <c r="I155" s="3">
        <v>4.3499999999999996</v>
      </c>
      <c r="J155" s="3">
        <v>414.8</v>
      </c>
      <c r="K155" s="3">
        <v>474</v>
      </c>
      <c r="L155" s="3">
        <v>0.44</v>
      </c>
      <c r="M155" s="3">
        <v>1.59</v>
      </c>
      <c r="N155" s="3">
        <v>2.4500000000000002</v>
      </c>
      <c r="O155" s="3">
        <v>25</v>
      </c>
    </row>
    <row r="156" spans="1:15" s="51" customFormat="1" ht="15" thickBot="1" x14ac:dyDescent="0.35">
      <c r="A156" s="49" t="s">
        <v>37</v>
      </c>
      <c r="B156" s="50">
        <v>26.93</v>
      </c>
      <c r="C156" s="50">
        <v>33.08</v>
      </c>
      <c r="D156" s="50">
        <v>111.2</v>
      </c>
      <c r="E156" s="50">
        <v>856.95</v>
      </c>
      <c r="F156" s="50">
        <v>338.63</v>
      </c>
      <c r="G156" s="50">
        <v>127.54</v>
      </c>
      <c r="H156" s="50">
        <v>410.13</v>
      </c>
      <c r="I156" s="50">
        <v>11.35</v>
      </c>
      <c r="J156" s="50">
        <v>624.19000000000005</v>
      </c>
      <c r="K156" s="50">
        <v>831.51</v>
      </c>
      <c r="L156" s="50">
        <v>0.8</v>
      </c>
      <c r="M156" s="50">
        <v>1.38</v>
      </c>
      <c r="N156" s="50">
        <v>5.19</v>
      </c>
      <c r="O156" s="50">
        <v>58.76</v>
      </c>
    </row>
    <row r="157" spans="1:15" x14ac:dyDescent="0.3">
      <c r="A157" s="1"/>
    </row>
    <row r="160" spans="1:15" x14ac:dyDescent="0.3">
      <c r="B160" s="8" t="s">
        <v>64</v>
      </c>
    </row>
    <row r="161" spans="2:11" x14ac:dyDescent="0.3">
      <c r="B161" s="8" t="s">
        <v>128</v>
      </c>
    </row>
    <row r="162" spans="2:11" x14ac:dyDescent="0.3">
      <c r="B162" s="8" t="s">
        <v>65</v>
      </c>
    </row>
    <row r="163" spans="2:11" x14ac:dyDescent="0.3">
      <c r="B163" s="8" t="s">
        <v>66</v>
      </c>
    </row>
    <row r="164" spans="2:11" ht="26.25" customHeight="1" x14ac:dyDescent="0.3">
      <c r="B164" s="8"/>
    </row>
    <row r="165" spans="2:11" ht="26.25" customHeight="1" x14ac:dyDescent="0.3"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</row>
    <row r="167" spans="2:11" ht="84" customHeight="1" x14ac:dyDescent="0.3"/>
  </sheetData>
  <mergeCells count="54">
    <mergeCell ref="C67:Q67"/>
    <mergeCell ref="J144:O144"/>
    <mergeCell ref="C124:Q124"/>
    <mergeCell ref="C129:Q129"/>
    <mergeCell ref="C137:Q137"/>
    <mergeCell ref="A128:Q128"/>
    <mergeCell ref="C49:Q49"/>
    <mergeCell ref="A53:Q53"/>
    <mergeCell ref="C54:Q54"/>
    <mergeCell ref="C62:Q62"/>
    <mergeCell ref="C26:Q26"/>
    <mergeCell ref="C35:Q35"/>
    <mergeCell ref="C40:Q40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143:G143"/>
    <mergeCell ref="C110:Q110"/>
    <mergeCell ref="C115:Q115"/>
    <mergeCell ref="C103:Q103"/>
    <mergeCell ref="C98:Q98"/>
    <mergeCell ref="C90:Q90"/>
    <mergeCell ref="A39:Q39"/>
    <mergeCell ref="A25:Q25"/>
    <mergeCell ref="A114:Q114"/>
    <mergeCell ref="A102:Q102"/>
    <mergeCell ref="A89:Q89"/>
    <mergeCell ref="A77:Q77"/>
    <mergeCell ref="A66:Q66"/>
    <mergeCell ref="L10:Q10"/>
    <mergeCell ref="A12:Q12"/>
    <mergeCell ref="B165:K165"/>
    <mergeCell ref="H10:K10"/>
    <mergeCell ref="B10:B11"/>
    <mergeCell ref="C10:C11"/>
    <mergeCell ref="D10:G10"/>
    <mergeCell ref="A144:A145"/>
    <mergeCell ref="B144:E144"/>
    <mergeCell ref="F144:I144"/>
    <mergeCell ref="C73:Q73"/>
    <mergeCell ref="C78:Q78"/>
    <mergeCell ref="C85:Q85"/>
    <mergeCell ref="C13:Q13"/>
    <mergeCell ref="C21:Q2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2022-02-17T08:05:54Z</cp:lastPrinted>
  <dcterms:created xsi:type="dcterms:W3CDTF">2019-08-21T05:47:24Z</dcterms:created>
  <dcterms:modified xsi:type="dcterms:W3CDTF">2022-02-17T08:07:24Z</dcterms:modified>
</cp:coreProperties>
</file>