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8" windowWidth="19440" windowHeight="69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46" i="1" l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P14" i="1"/>
  <c r="O14" i="1"/>
  <c r="N14" i="1"/>
  <c r="M14" i="1"/>
  <c r="L14" i="1"/>
  <c r="I14" i="1"/>
  <c r="J14" i="1"/>
  <c r="K14" i="1"/>
  <c r="Q14" i="1"/>
  <c r="H14" i="1"/>
  <c r="G14" i="1"/>
  <c r="F14" i="1"/>
  <c r="E14" i="1"/>
  <c r="D14" i="1"/>
  <c r="Q154" i="1" l="1"/>
  <c r="P154" i="1"/>
  <c r="P155" i="1" s="1"/>
  <c r="O154" i="1"/>
  <c r="O155" i="1" s="1"/>
  <c r="N154" i="1"/>
  <c r="N155" i="1" s="1"/>
  <c r="M154" i="1"/>
  <c r="M155" i="1" s="1"/>
  <c r="L154" i="1"/>
  <c r="L155" i="1" s="1"/>
  <c r="K154" i="1"/>
  <c r="K155" i="1" s="1"/>
  <c r="J154" i="1"/>
  <c r="J155" i="1" s="1"/>
  <c r="I154" i="1"/>
  <c r="I155" i="1" s="1"/>
  <c r="H154" i="1"/>
  <c r="H155" i="1" s="1"/>
  <c r="G154" i="1"/>
  <c r="G155" i="1" s="1"/>
  <c r="F154" i="1"/>
  <c r="F155" i="1" s="1"/>
  <c r="E154" i="1"/>
  <c r="E155" i="1" s="1"/>
  <c r="D154" i="1"/>
  <c r="D155" i="1" s="1"/>
  <c r="Q141" i="1"/>
  <c r="Q142" i="1" s="1"/>
  <c r="Q155" i="1" s="1"/>
  <c r="P141" i="1"/>
  <c r="P142" i="1" s="1"/>
  <c r="O141" i="1"/>
  <c r="O142" i="1" s="1"/>
  <c r="N141" i="1"/>
  <c r="N142" i="1" s="1"/>
  <c r="M141" i="1"/>
  <c r="M142" i="1" s="1"/>
  <c r="L141" i="1"/>
  <c r="L142" i="1" s="1"/>
  <c r="K141" i="1"/>
  <c r="K142" i="1" s="1"/>
  <c r="J141" i="1"/>
  <c r="J142" i="1" s="1"/>
  <c r="I141" i="1"/>
  <c r="I142" i="1" s="1"/>
  <c r="H141" i="1"/>
  <c r="H142" i="1" s="1"/>
  <c r="G141" i="1"/>
  <c r="G142" i="1" s="1"/>
  <c r="F141" i="1"/>
  <c r="F142" i="1" s="1"/>
  <c r="E141" i="1"/>
  <c r="E142" i="1" s="1"/>
  <c r="D141" i="1"/>
  <c r="D142" i="1" s="1"/>
  <c r="Q126" i="1"/>
  <c r="Q127" i="1" s="1"/>
  <c r="P126" i="1"/>
  <c r="P127" i="1" s="1"/>
  <c r="O126" i="1"/>
  <c r="O127" i="1" s="1"/>
  <c r="N126" i="1"/>
  <c r="N127" i="1" s="1"/>
  <c r="M126" i="1"/>
  <c r="M127" i="1" s="1"/>
  <c r="L126" i="1"/>
  <c r="L127" i="1" s="1"/>
  <c r="K126" i="1"/>
  <c r="K127" i="1" s="1"/>
  <c r="J126" i="1"/>
  <c r="J127" i="1" s="1"/>
  <c r="I126" i="1"/>
  <c r="I127" i="1" s="1"/>
  <c r="H126" i="1"/>
  <c r="H127" i="1" s="1"/>
  <c r="G126" i="1"/>
  <c r="G127" i="1" s="1"/>
  <c r="F126" i="1"/>
  <c r="F127" i="1" s="1"/>
  <c r="E126" i="1"/>
  <c r="E127" i="1" s="1"/>
  <c r="D126" i="1"/>
  <c r="D127" i="1" s="1"/>
  <c r="Q112" i="1"/>
  <c r="Q113" i="1" s="1"/>
  <c r="P112" i="1"/>
  <c r="P113" i="1" s="1"/>
  <c r="O112" i="1"/>
  <c r="O113" i="1" s="1"/>
  <c r="N112" i="1"/>
  <c r="N113" i="1" s="1"/>
  <c r="M112" i="1"/>
  <c r="M113" i="1" s="1"/>
  <c r="L112" i="1"/>
  <c r="L113" i="1" s="1"/>
  <c r="K112" i="1"/>
  <c r="K113" i="1" s="1"/>
  <c r="J112" i="1"/>
  <c r="J113" i="1" s="1"/>
  <c r="I112" i="1"/>
  <c r="I113" i="1" s="1"/>
  <c r="H112" i="1"/>
  <c r="H113" i="1" s="1"/>
  <c r="G112" i="1"/>
  <c r="G113" i="1" s="1"/>
  <c r="F112" i="1"/>
  <c r="F113" i="1" s="1"/>
  <c r="E112" i="1"/>
  <c r="E113" i="1" s="1"/>
  <c r="D112" i="1"/>
  <c r="D113" i="1" s="1"/>
  <c r="Q97" i="1"/>
  <c r="Q98" i="1" s="1"/>
  <c r="P97" i="1"/>
  <c r="P98" i="1" s="1"/>
  <c r="O97" i="1"/>
  <c r="O98" i="1" s="1"/>
  <c r="N97" i="1"/>
  <c r="N98" i="1" s="1"/>
  <c r="M97" i="1"/>
  <c r="M98" i="1" s="1"/>
  <c r="L97" i="1"/>
  <c r="L98" i="1" s="1"/>
  <c r="K97" i="1"/>
  <c r="K98" i="1" s="1"/>
  <c r="J97" i="1"/>
  <c r="J98" i="1" s="1"/>
  <c r="I97" i="1"/>
  <c r="I98" i="1" s="1"/>
  <c r="H97" i="1"/>
  <c r="H98" i="1" s="1"/>
  <c r="G97" i="1"/>
  <c r="G98" i="1" s="1"/>
  <c r="F97" i="1"/>
  <c r="F98" i="1" s="1"/>
  <c r="E97" i="1"/>
  <c r="E98" i="1" s="1"/>
  <c r="D97" i="1"/>
  <c r="D98" i="1" s="1"/>
  <c r="Q83" i="1"/>
  <c r="Q84" i="1" s="1"/>
  <c r="P83" i="1"/>
  <c r="P84" i="1" s="1"/>
  <c r="O83" i="1"/>
  <c r="O84" i="1" s="1"/>
  <c r="N83" i="1"/>
  <c r="N84" i="1" s="1"/>
  <c r="M83" i="1"/>
  <c r="M84" i="1" s="1"/>
  <c r="L83" i="1"/>
  <c r="L84" i="1" s="1"/>
  <c r="K83" i="1"/>
  <c r="K84" i="1" s="1"/>
  <c r="J83" i="1"/>
  <c r="J84" i="1" s="1"/>
  <c r="I83" i="1"/>
  <c r="I84" i="1" s="1"/>
  <c r="H83" i="1"/>
  <c r="H84" i="1" s="1"/>
  <c r="G83" i="1"/>
  <c r="G84" i="1" s="1"/>
  <c r="F83" i="1"/>
  <c r="F84" i="1" s="1"/>
  <c r="E83" i="1"/>
  <c r="E84" i="1" s="1"/>
  <c r="D83" i="1"/>
  <c r="D84" i="1" s="1"/>
  <c r="Q68" i="1"/>
  <c r="Q69" i="1" s="1"/>
  <c r="P68" i="1"/>
  <c r="P69" i="1" s="1"/>
  <c r="O68" i="1"/>
  <c r="O69" i="1" s="1"/>
  <c r="N68" i="1"/>
  <c r="N69" i="1" s="1"/>
  <c r="M68" i="1"/>
  <c r="M69" i="1" s="1"/>
  <c r="L68" i="1"/>
  <c r="L69" i="1" s="1"/>
  <c r="K68" i="1"/>
  <c r="K69" i="1" s="1"/>
  <c r="J68" i="1"/>
  <c r="J69" i="1" s="1"/>
  <c r="I68" i="1"/>
  <c r="I69" i="1" s="1"/>
  <c r="H68" i="1"/>
  <c r="H69" i="1" s="1"/>
  <c r="G68" i="1"/>
  <c r="G69" i="1" s="1"/>
  <c r="F68" i="1"/>
  <c r="F69" i="1" s="1"/>
  <c r="E68" i="1"/>
  <c r="E69" i="1" s="1"/>
  <c r="D68" i="1"/>
  <c r="D69" i="1" s="1"/>
  <c r="Q54" i="1"/>
  <c r="Q55" i="1" s="1"/>
  <c r="P54" i="1"/>
  <c r="P55" i="1" s="1"/>
  <c r="O54" i="1"/>
  <c r="O55" i="1" s="1"/>
  <c r="N54" i="1"/>
  <c r="N55" i="1" s="1"/>
  <c r="M54" i="1"/>
  <c r="M55" i="1" s="1"/>
  <c r="L54" i="1"/>
  <c r="L55" i="1" s="1"/>
  <c r="K54" i="1"/>
  <c r="K55" i="1" s="1"/>
  <c r="J54" i="1"/>
  <c r="J55" i="1" s="1"/>
  <c r="I54" i="1"/>
  <c r="I55" i="1" s="1"/>
  <c r="H54" i="1"/>
  <c r="H55" i="1" s="1"/>
  <c r="G54" i="1"/>
  <c r="G55" i="1" s="1"/>
  <c r="F54" i="1"/>
  <c r="F55" i="1" s="1"/>
  <c r="E54" i="1"/>
  <c r="E55" i="1" s="1"/>
  <c r="D54" i="1"/>
  <c r="D55" i="1" s="1"/>
  <c r="Q39" i="1"/>
  <c r="Q40" i="1" s="1"/>
  <c r="P39" i="1"/>
  <c r="P40" i="1" s="1"/>
  <c r="O39" i="1"/>
  <c r="O40" i="1" s="1"/>
  <c r="N39" i="1"/>
  <c r="N40" i="1" s="1"/>
  <c r="M39" i="1"/>
  <c r="M40" i="1" s="1"/>
  <c r="L39" i="1"/>
  <c r="L40" i="1" s="1"/>
  <c r="K39" i="1"/>
  <c r="K40" i="1" s="1"/>
  <c r="J39" i="1"/>
  <c r="J40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Q24" i="1"/>
  <c r="Q25" i="1" s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G25" i="1" s="1"/>
  <c r="F24" i="1"/>
  <c r="F25" i="1" s="1"/>
  <c r="E24" i="1"/>
  <c r="E25" i="1" s="1"/>
  <c r="D24" i="1"/>
  <c r="D25" i="1" s="1"/>
</calcChain>
</file>

<file path=xl/sharedStrings.xml><?xml version="1.0" encoding="utf-8"?>
<sst xmlns="http://schemas.openxmlformats.org/spreadsheetml/2006/main" count="488" uniqueCount="164">
  <si>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</si>
  <si>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</si>
  <si>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</si>
  <si>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</si>
  <si>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</si>
  <si>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</si>
  <si>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</si>
  <si>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</si>
  <si>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</si>
  <si>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</si>
  <si>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</si>
  <si>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</si>
  <si>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</si>
  <si>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</si>
  <si>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</si>
  <si>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Обед</t>
  </si>
  <si>
    <t>Каша гречневая рассыпчатая</t>
  </si>
  <si>
    <t>Итого за день:</t>
  </si>
  <si>
    <t>2 день</t>
  </si>
  <si>
    <t>Рис отварной</t>
  </si>
  <si>
    <t>3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</si>
  <si>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</si>
  <si>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</si>
  <si>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</si>
  <si>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</si>
  <si>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</si>
  <si>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</si>
  <si>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</si>
  <si>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</si>
  <si>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</si>
  <si>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</si>
  <si>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</si>
  <si>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A</t>
  </si>
  <si>
    <t>B1</t>
  </si>
  <si>
    <t>B2</t>
  </si>
  <si>
    <t>PP</t>
  </si>
  <si>
    <t>200/15</t>
  </si>
  <si>
    <t>-</t>
  </si>
  <si>
    <t>Макаронные изделия отварные с маслом сливочным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</si>
  <si>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</si>
  <si>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</si>
  <si>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</si>
  <si>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</si>
  <si>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PЭ</t>
  </si>
  <si>
    <t>№ рецептуры</t>
  </si>
  <si>
    <t>250/25/10</t>
  </si>
  <si>
    <t>250/25</t>
  </si>
  <si>
    <t>Шницель из свинины</t>
  </si>
  <si>
    <t>Икра кабачковая</t>
  </si>
  <si>
    <t>ТТК МУП КШП от 14.09.2020</t>
  </si>
  <si>
    <t>Горох овощной отварной консервированный</t>
  </si>
  <si>
    <t>Винегрет овощной</t>
  </si>
  <si>
    <t>101 с-к 2004г.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</si>
  <si>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</si>
  <si>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</si>
  <si>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</si>
  <si>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</si>
  <si>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</si>
  <si>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</si>
  <si>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338,341 с-к 2017г</t>
  </si>
  <si>
    <t>302 с-к 2017г</t>
  </si>
  <si>
    <t>52 с-к 2017г</t>
  </si>
  <si>
    <t>304 с-к 2017г</t>
  </si>
  <si>
    <t>312 с-к 2017г</t>
  </si>
  <si>
    <t>88 с-к 2017г</t>
  </si>
  <si>
    <t>131 с-к 2017г</t>
  </si>
  <si>
    <t>142 с-к 2017г</t>
  </si>
  <si>
    <t>268 с-к 2017г</t>
  </si>
  <si>
    <t>288 с-к 2017г</t>
  </si>
  <si>
    <t>70/71 с-к 2017г</t>
  </si>
  <si>
    <t>278 с-к 2017г</t>
  </si>
  <si>
    <t>243 с-к 2017г</t>
  </si>
  <si>
    <t>115 с-к 2017г</t>
  </si>
  <si>
    <t>Гамбургер с колбасой</t>
  </si>
  <si>
    <t>100/60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</si>
  <si>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</si>
  <si>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</si>
  <si>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</si>
  <si>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</si>
  <si>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</si>
  <si>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</si>
  <si>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Огурцы консервированные в нарезке</t>
  </si>
  <si>
    <t>Кисель из повидла, джема, варенья</t>
  </si>
  <si>
    <t>360 с-к 2017г</t>
  </si>
  <si>
    <t>67 с-к 2017 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</si>
  <si>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</si>
  <si>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</si>
  <si>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</si>
  <si>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</si>
  <si>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</si>
  <si>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</si>
  <si>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</si>
  <si>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</si>
  <si>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 xml:space="preserve"> - </t>
  </si>
  <si>
    <t xml:space="preserve">Плоды или ягоды свежие ( яблоко) </t>
  </si>
  <si>
    <t>Цыпленок-бройлер отварной со сметанным соусом с томатом</t>
  </si>
  <si>
    <t>Щи из свежей капусты с картофелем, мясом  цыпленка и сметаной</t>
  </si>
  <si>
    <t>349 с-к 2017г</t>
  </si>
  <si>
    <t>Компот из смеси сухофруктов</t>
  </si>
  <si>
    <t>Зефир</t>
  </si>
  <si>
    <t>96 с-к 2017г</t>
  </si>
  <si>
    <t>Капуста тушеная</t>
  </si>
  <si>
    <t>101 с-к 2017г</t>
  </si>
  <si>
    <t>Суп картофельный с крупой и рыбой</t>
  </si>
  <si>
    <t>273 с-к 2017г</t>
  </si>
  <si>
    <t>Котлета рубленная из говядины, запеченная под молочным соусом</t>
  </si>
  <si>
    <t>230 с-к 2017г</t>
  </si>
  <si>
    <t>7 с-к 2017г</t>
  </si>
  <si>
    <t>Бутерброд горячий с сыром</t>
  </si>
  <si>
    <t>99 с-к 2017г</t>
  </si>
  <si>
    <t>Суп из овощей и мяса цыпленка</t>
  </si>
  <si>
    <t>282 с-к 2017г</t>
  </si>
  <si>
    <t>Оладьи из печени говяжьей</t>
  </si>
  <si>
    <t>331 с-к 2017г</t>
  </si>
  <si>
    <t>Соус сметанный с томатом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</si>
  <si>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</si>
  <si>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</si>
  <si>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</si>
  <si>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</si>
  <si>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</si>
  <si>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</si>
  <si>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</si>
  <si>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</si>
  <si>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</si>
  <si>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1) Меню разработано в соответствии с СанПин 2.3/2.4.3590-20</t>
  </si>
  <si>
    <t>Печенье молочное</t>
  </si>
  <si>
    <t>Вафли</t>
  </si>
  <si>
    <t>228 с-к 2017г</t>
  </si>
  <si>
    <t>Рыба, припущенная в молоке (пикша)</t>
  </si>
  <si>
    <t xml:space="preserve">Тефтели мясные </t>
  </si>
  <si>
    <t>Рассольник по "Ленинградски" с мясом цыпленка и сметаной</t>
  </si>
  <si>
    <t>83 с-к 2017г</t>
  </si>
  <si>
    <t>Борщ с картофелем, мясом  цыпленка,  сметаной и яйцом</t>
  </si>
  <si>
    <t>250/25/10/1/2</t>
  </si>
  <si>
    <t>ТТК МУП КШП от 29.01.2021г</t>
  </si>
  <si>
    <t>Суп картофельный с фасолью и мясом цыпленка</t>
  </si>
  <si>
    <t>ТТК МУП КШП от 14.09.2020г</t>
  </si>
  <si>
    <t>Чай фруктовый</t>
  </si>
  <si>
    <t>Суп с рыбными консервами</t>
  </si>
  <si>
    <t>342 с-к 2017г</t>
  </si>
  <si>
    <t>Компот из свежих плодов (яблоки)</t>
  </si>
  <si>
    <t>256 с-к 2017г</t>
  </si>
  <si>
    <t>Мясо свинина тушеное</t>
  </si>
  <si>
    <t>75/5</t>
  </si>
  <si>
    <t>Рыба жареная с маслом сливочным</t>
  </si>
  <si>
    <t>82 с-к 2017г</t>
  </si>
  <si>
    <t>Борщ с капустой и картофелем, мясом цыпленка и сметаной</t>
  </si>
  <si>
    <t>133 с-к 2017г</t>
  </si>
  <si>
    <t>Кукуруза отварная консервированная</t>
  </si>
  <si>
    <t>Йогурт 2%</t>
  </si>
  <si>
    <t>ТТК МУП КШП от 01.02.2022г</t>
  </si>
  <si>
    <t>Огурцы свежие  в нарезке (Урожай 2022)</t>
  </si>
  <si>
    <t>Томаты свежие в нарезке (Урожай 2022)</t>
  </si>
  <si>
    <t>Обед (75-00)</t>
  </si>
  <si>
    <t xml:space="preserve">     Примерная раскладка десятидневного  меню для обучающихся с ограниченными возможностями здоровья в общеобразовательных учреждений Брянского района  в возрасте с 7 до 11 лет на весенне-летний период  на 2021-2022 уч.года (2 смена)</t>
  </si>
  <si>
    <t>Полдник (20-00)</t>
  </si>
  <si>
    <t>Итого:</t>
  </si>
  <si>
    <t>Сок фруктовый без добавления сахара</t>
  </si>
  <si>
    <t xml:space="preserve">Полдник </t>
  </si>
  <si>
    <t xml:space="preserve">Итого: </t>
  </si>
  <si>
    <t>Полдник</t>
  </si>
  <si>
    <t>11.10а НПА</t>
  </si>
  <si>
    <t>Чай с лимоном без сахара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</si>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</sst>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/>
    <xf numFmtId="2" fontId="13" fillId="0" borderId="8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2" fontId="19" fillId="0" borderId="8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0" fillId="2" borderId="0" xfId="0" applyFill="1"/>
    <xf numFmtId="0" fontId="4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8" fillId="0" borderId="0" xfId="0" applyFont="1"/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0" fillId="2" borderId="0" xfId="0" applyFont="1" applyFill="1"/>
    <xf numFmtId="0" fontId="0" fillId="2" borderId="0" xfId="0" applyFill="1"/>
    <xf numFmtId="0" fontId="4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/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0" xfId="0" applyFill="1"/>
    <xf numFmtId="0" fontId="4" fillId="5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8" fillId="0" borderId="0" xfId="0" applyFont="1"/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2" borderId="0" xfId="0" applyFill="1"/>
    <xf numFmtId="0" fontId="4" fillId="4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/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3"/>
  <sheetViews>
    <sheetView tabSelected="1" zoomScaleNormal="100" workbookViewId="0">
      <selection activeCell="A50" sqref="A50:Q50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8.6640625" customWidth="1"/>
    <col min="8" max="8" width="8" customWidth="1"/>
    <col min="9" max="9" width="7" customWidth="1"/>
    <col min="10" max="10" width="7.6640625" customWidth="1"/>
    <col min="12" max="12" width="7.77734375" customWidth="1"/>
    <col min="13" max="13" width="8.6640625" customWidth="1"/>
    <col min="14" max="14" width="6" customWidth="1"/>
    <col min="15" max="15" width="5.77734375" customWidth="1"/>
    <col min="16" max="16" width="6" customWidth="1"/>
    <col min="17" max="17" width="7" customWidth="1"/>
  </cols>
  <sheetData>
    <row r="1" spans="1:17" x14ac:dyDescent="0.3">
      <c r="A1" s="355" t="s">
        <v>154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7"/>
      <c r="O1" s="7"/>
      <c r="P1" s="7"/>
      <c r="Q1" s="7"/>
    </row>
    <row r="2" spans="1:17" ht="37.5" customHeight="1" x14ac:dyDescent="0.3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7"/>
      <c r="O2" s="7"/>
      <c r="P2" s="7"/>
      <c r="Q2" s="7"/>
    </row>
    <row r="3" spans="1:17" ht="15.6" x14ac:dyDescent="0.3">
      <c r="A3" s="367" t="s">
        <v>85</v>
      </c>
      <c r="B3" s="367"/>
      <c r="C3" s="367"/>
      <c r="D3" s="367"/>
      <c r="E3" s="367"/>
      <c r="F3" s="367"/>
      <c r="G3" s="367"/>
      <c r="H3" s="368"/>
      <c r="I3" s="368"/>
      <c r="J3" s="368"/>
      <c r="K3" s="368"/>
      <c r="L3" s="368"/>
      <c r="M3" s="368"/>
    </row>
    <row r="4" spans="1:17" ht="15.6" x14ac:dyDescent="0.3">
      <c r="A4" s="370" t="s">
        <v>86</v>
      </c>
      <c r="B4" s="370"/>
      <c r="C4" s="370"/>
      <c r="D4" s="370"/>
      <c r="E4" s="370"/>
      <c r="F4" s="12"/>
      <c r="G4" s="12"/>
      <c r="H4" s="11"/>
      <c r="I4" s="369" t="s">
        <v>87</v>
      </c>
      <c r="J4" s="369"/>
      <c r="K4" s="369"/>
      <c r="L4" s="369"/>
      <c r="M4" s="369"/>
      <c r="N4" s="369"/>
    </row>
    <row r="5" spans="1:17" ht="15.6" x14ac:dyDescent="0.3">
      <c r="A5" s="370" t="s">
        <v>88</v>
      </c>
      <c r="B5" s="370"/>
      <c r="C5" s="370"/>
      <c r="D5" s="370"/>
      <c r="E5" s="370"/>
      <c r="F5" s="12"/>
      <c r="G5" s="12"/>
      <c r="H5" s="11"/>
      <c r="I5" s="369" t="s">
        <v>89</v>
      </c>
      <c r="J5" s="369"/>
      <c r="K5" s="369"/>
      <c r="L5" s="369"/>
      <c r="M5" s="369"/>
      <c r="N5" s="369"/>
    </row>
    <row r="6" spans="1:17" ht="15.6" x14ac:dyDescent="0.3">
      <c r="A6" s="370"/>
      <c r="B6" s="370"/>
      <c r="C6" s="370"/>
      <c r="D6" s="370"/>
      <c r="E6" s="370"/>
      <c r="F6" s="12"/>
      <c r="G6" s="12"/>
      <c r="H6" s="11"/>
      <c r="I6" s="369" t="s">
        <v>91</v>
      </c>
      <c r="J6" s="369"/>
      <c r="K6" s="369"/>
      <c r="L6" s="369"/>
      <c r="M6" s="369"/>
      <c r="N6" s="369"/>
    </row>
    <row r="7" spans="1:17" ht="15.6" x14ac:dyDescent="0.3">
      <c r="A7" s="370" t="s">
        <v>90</v>
      </c>
      <c r="B7" s="370"/>
      <c r="C7" s="370"/>
      <c r="D7" s="370"/>
      <c r="E7" s="370"/>
      <c r="F7" s="12"/>
      <c r="G7" s="12"/>
      <c r="H7" s="11"/>
      <c r="I7" s="369" t="s">
        <v>90</v>
      </c>
      <c r="J7" s="369"/>
      <c r="K7" s="369"/>
      <c r="L7" s="369"/>
      <c r="M7" s="369"/>
      <c r="N7" s="369"/>
    </row>
    <row r="8" spans="1:17" s="229" customFormat="1" ht="16.2" thickBot="1" x14ac:dyDescent="0.35">
      <c r="A8" s="237"/>
      <c r="B8" s="237"/>
      <c r="C8" s="237"/>
      <c r="D8" s="237"/>
      <c r="E8" s="237"/>
      <c r="F8" s="231"/>
      <c r="G8" s="231"/>
      <c r="H8" s="230"/>
      <c r="I8" s="236"/>
      <c r="J8" s="236"/>
      <c r="K8" s="236"/>
      <c r="L8" s="236"/>
      <c r="M8" s="236"/>
      <c r="N8" s="236"/>
    </row>
    <row r="9" spans="1:17" ht="24" customHeight="1" x14ac:dyDescent="0.3">
      <c r="A9" s="23" t="s">
        <v>44</v>
      </c>
      <c r="B9" s="345" t="s">
        <v>0</v>
      </c>
      <c r="C9" s="345" t="s">
        <v>1</v>
      </c>
      <c r="D9" s="345" t="s">
        <v>2</v>
      </c>
      <c r="E9" s="345"/>
      <c r="F9" s="345"/>
      <c r="G9" s="345"/>
      <c r="H9" s="345" t="s">
        <v>3</v>
      </c>
      <c r="I9" s="345"/>
      <c r="J9" s="345"/>
      <c r="K9" s="345"/>
      <c r="L9" s="345" t="s">
        <v>4</v>
      </c>
      <c r="M9" s="345"/>
      <c r="N9" s="345"/>
      <c r="O9" s="345"/>
      <c r="P9" s="345"/>
      <c r="Q9" s="365"/>
    </row>
    <row r="10" spans="1:17" ht="39.6" x14ac:dyDescent="0.3">
      <c r="A10" s="24"/>
      <c r="B10" s="346"/>
      <c r="C10" s="346"/>
      <c r="D10" s="19" t="s">
        <v>5</v>
      </c>
      <c r="E10" s="19" t="s">
        <v>6</v>
      </c>
      <c r="F10" s="19" t="s">
        <v>7</v>
      </c>
      <c r="G10" s="19" t="s">
        <v>8</v>
      </c>
      <c r="H10" s="19" t="s">
        <v>9</v>
      </c>
      <c r="I10" s="19" t="s">
        <v>10</v>
      </c>
      <c r="J10" s="19" t="s">
        <v>11</v>
      </c>
      <c r="K10" s="19" t="s">
        <v>12</v>
      </c>
      <c r="L10" s="19" t="s">
        <v>32</v>
      </c>
      <c r="M10" s="19" t="s">
        <v>43</v>
      </c>
      <c r="N10" s="19" t="s">
        <v>33</v>
      </c>
      <c r="O10" s="19" t="s">
        <v>34</v>
      </c>
      <c r="P10" s="19" t="s">
        <v>35</v>
      </c>
      <c r="Q10" s="25" t="s">
        <v>13</v>
      </c>
    </row>
    <row r="11" spans="1:17" x14ac:dyDescent="0.3">
      <c r="A11" s="362" t="s">
        <v>14</v>
      </c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4"/>
    </row>
    <row r="12" spans="1:17" s="9" customFormat="1" x14ac:dyDescent="0.3">
      <c r="A12" s="238"/>
      <c r="B12" s="249" t="s">
        <v>155</v>
      </c>
      <c r="C12" s="352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4"/>
    </row>
    <row r="13" spans="1:17" s="9" customFormat="1" ht="26.4" x14ac:dyDescent="0.3">
      <c r="A13" s="257"/>
      <c r="B13" s="255" t="s">
        <v>157</v>
      </c>
      <c r="C13" s="256">
        <v>200</v>
      </c>
      <c r="D13" s="256">
        <v>1</v>
      </c>
      <c r="E13" s="256" t="s">
        <v>93</v>
      </c>
      <c r="F13" s="256">
        <v>23</v>
      </c>
      <c r="G13" s="256">
        <v>92</v>
      </c>
      <c r="H13" s="256">
        <v>16</v>
      </c>
      <c r="I13" s="256">
        <v>10</v>
      </c>
      <c r="J13" s="256">
        <v>14</v>
      </c>
      <c r="K13" s="256">
        <v>0.2</v>
      </c>
      <c r="L13" s="256" t="s">
        <v>93</v>
      </c>
      <c r="M13" s="256" t="s">
        <v>93</v>
      </c>
      <c r="N13" s="256" t="s">
        <v>93</v>
      </c>
      <c r="O13" s="256" t="s">
        <v>93</v>
      </c>
      <c r="P13" s="256" t="s">
        <v>93</v>
      </c>
      <c r="Q13" s="258">
        <v>1.8</v>
      </c>
    </row>
    <row r="14" spans="1:17" s="241" customFormat="1" x14ac:dyDescent="0.3">
      <c r="A14" s="238"/>
      <c r="B14" s="239" t="s">
        <v>156</v>
      </c>
      <c r="C14" s="239"/>
      <c r="D14" s="239">
        <f t="shared" ref="D14:Q14" si="0">SUM(D13)</f>
        <v>1</v>
      </c>
      <c r="E14" s="239">
        <f t="shared" si="0"/>
        <v>0</v>
      </c>
      <c r="F14" s="239">
        <f t="shared" si="0"/>
        <v>23</v>
      </c>
      <c r="G14" s="239">
        <f t="shared" si="0"/>
        <v>92</v>
      </c>
      <c r="H14" s="239">
        <f t="shared" si="0"/>
        <v>16</v>
      </c>
      <c r="I14" s="239">
        <f t="shared" si="0"/>
        <v>10</v>
      </c>
      <c r="J14" s="239">
        <f t="shared" si="0"/>
        <v>14</v>
      </c>
      <c r="K14" s="239">
        <f t="shared" si="0"/>
        <v>0.2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40">
        <f t="shared" si="0"/>
        <v>1.8</v>
      </c>
    </row>
    <row r="15" spans="1:17" x14ac:dyDescent="0.3">
      <c r="A15" s="17"/>
      <c r="B15" s="20" t="s">
        <v>153</v>
      </c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1"/>
    </row>
    <row r="16" spans="1:17" ht="39.6" x14ac:dyDescent="0.3">
      <c r="A16" s="34" t="s">
        <v>69</v>
      </c>
      <c r="B16" s="35" t="s">
        <v>81</v>
      </c>
      <c r="C16" s="32">
        <v>50</v>
      </c>
      <c r="D16" s="32">
        <v>0.55000000000000004</v>
      </c>
      <c r="E16" s="32">
        <v>1.75</v>
      </c>
      <c r="F16" s="32">
        <v>1.9</v>
      </c>
      <c r="G16" s="32">
        <v>11</v>
      </c>
      <c r="H16" s="32">
        <v>7</v>
      </c>
      <c r="I16" s="32">
        <v>10</v>
      </c>
      <c r="J16" s="32">
        <v>13</v>
      </c>
      <c r="K16" s="32">
        <v>0.45</v>
      </c>
      <c r="L16" s="32" t="s">
        <v>93</v>
      </c>
      <c r="M16" s="32">
        <v>66.5</v>
      </c>
      <c r="N16" s="32">
        <v>0.03</v>
      </c>
      <c r="O16" s="32">
        <v>0.02</v>
      </c>
      <c r="P16" s="32">
        <v>0.25</v>
      </c>
      <c r="Q16" s="33">
        <v>8.75</v>
      </c>
    </row>
    <row r="17" spans="1:17" ht="66" x14ac:dyDescent="0.3">
      <c r="A17" s="38" t="s">
        <v>64</v>
      </c>
      <c r="B17" s="39" t="s">
        <v>96</v>
      </c>
      <c r="C17" s="36" t="s">
        <v>45</v>
      </c>
      <c r="D17" s="36">
        <v>7.92</v>
      </c>
      <c r="E17" s="36">
        <v>6.2</v>
      </c>
      <c r="F17" s="36">
        <v>7.9</v>
      </c>
      <c r="G17" s="36">
        <v>125.5</v>
      </c>
      <c r="H17" s="36">
        <v>26.5</v>
      </c>
      <c r="I17" s="36">
        <v>36.4</v>
      </c>
      <c r="J17" s="36">
        <v>51.4</v>
      </c>
      <c r="K17" s="36">
        <v>0.92</v>
      </c>
      <c r="L17" s="36" t="s">
        <v>37</v>
      </c>
      <c r="M17" s="36">
        <v>203</v>
      </c>
      <c r="N17" s="36">
        <v>0.08</v>
      </c>
      <c r="O17" s="36">
        <v>0.05</v>
      </c>
      <c r="P17" s="36">
        <v>0.99</v>
      </c>
      <c r="Q17" s="37">
        <v>11</v>
      </c>
    </row>
    <row r="18" spans="1:17" ht="27" customHeight="1" x14ac:dyDescent="0.3">
      <c r="A18" s="17" t="s">
        <v>127</v>
      </c>
      <c r="B18" s="15" t="s">
        <v>128</v>
      </c>
      <c r="C18" s="13">
        <v>75</v>
      </c>
      <c r="D18" s="13">
        <v>9.1999999999999993</v>
      </c>
      <c r="E18" s="13">
        <v>5.12</v>
      </c>
      <c r="F18" s="13">
        <v>2.14</v>
      </c>
      <c r="G18" s="13">
        <v>91</v>
      </c>
      <c r="H18" s="13">
        <v>38.94</v>
      </c>
      <c r="I18" s="13">
        <v>15.82</v>
      </c>
      <c r="J18" s="13">
        <v>101.37</v>
      </c>
      <c r="K18" s="13">
        <v>0.39</v>
      </c>
      <c r="L18" s="13">
        <v>8.2100000000000009</v>
      </c>
      <c r="M18" s="13">
        <v>11.6</v>
      </c>
      <c r="N18" s="13">
        <v>0.1</v>
      </c>
      <c r="O18" s="13">
        <v>0.06</v>
      </c>
      <c r="P18" s="13">
        <v>1.1399999999999999</v>
      </c>
      <c r="Q18" s="16">
        <v>0.85</v>
      </c>
    </row>
    <row r="19" spans="1:17" ht="27" customHeight="1" x14ac:dyDescent="0.3">
      <c r="A19" s="17" t="s">
        <v>63</v>
      </c>
      <c r="B19" s="15" t="s">
        <v>22</v>
      </c>
      <c r="C19" s="13">
        <v>150</v>
      </c>
      <c r="D19" s="13">
        <v>5.75</v>
      </c>
      <c r="E19" s="13">
        <v>3.5</v>
      </c>
      <c r="F19" s="13">
        <v>25.57</v>
      </c>
      <c r="G19" s="13">
        <v>158.16</v>
      </c>
      <c r="H19" s="13">
        <v>16.27</v>
      </c>
      <c r="I19" s="13">
        <v>32.58</v>
      </c>
      <c r="J19" s="13">
        <v>98.58</v>
      </c>
      <c r="K19" s="13">
        <v>1.1299999999999999</v>
      </c>
      <c r="L19" s="13" t="s">
        <v>93</v>
      </c>
      <c r="M19" s="13">
        <v>32</v>
      </c>
      <c r="N19" s="13">
        <v>0.17</v>
      </c>
      <c r="O19" s="13">
        <v>0.1</v>
      </c>
      <c r="P19" s="13">
        <v>1.9</v>
      </c>
      <c r="Q19" s="16">
        <v>23.3</v>
      </c>
    </row>
    <row r="20" spans="1:17" ht="27.6" customHeight="1" x14ac:dyDescent="0.3">
      <c r="A20" s="17" t="s">
        <v>83</v>
      </c>
      <c r="B20" s="21" t="s">
        <v>82</v>
      </c>
      <c r="C20" s="13">
        <v>200</v>
      </c>
      <c r="D20" s="13">
        <v>0.104</v>
      </c>
      <c r="E20" s="13" t="s">
        <v>93</v>
      </c>
      <c r="F20" s="13">
        <v>29.83</v>
      </c>
      <c r="G20" s="13">
        <v>117.4</v>
      </c>
      <c r="H20" s="13">
        <v>13.28</v>
      </c>
      <c r="I20" s="13">
        <v>2.92</v>
      </c>
      <c r="J20" s="13">
        <v>0.8</v>
      </c>
      <c r="K20" s="13">
        <v>0.3</v>
      </c>
      <c r="L20" s="13" t="s">
        <v>93</v>
      </c>
      <c r="M20" s="13" t="s">
        <v>93</v>
      </c>
      <c r="N20" s="13">
        <v>0.01</v>
      </c>
      <c r="O20" s="13">
        <v>0.02</v>
      </c>
      <c r="P20" s="13">
        <v>0.12</v>
      </c>
      <c r="Q20" s="16">
        <v>0.6</v>
      </c>
    </row>
    <row r="21" spans="1:17" s="10" customFormat="1" x14ac:dyDescent="0.3">
      <c r="A21" s="17"/>
      <c r="B21" s="21" t="s">
        <v>39</v>
      </c>
      <c r="C21" s="14">
        <v>20</v>
      </c>
      <c r="D21" s="14">
        <v>1.58</v>
      </c>
      <c r="E21" s="14">
        <v>0.2</v>
      </c>
      <c r="F21" s="14">
        <v>9.66</v>
      </c>
      <c r="G21" s="14">
        <v>46.76</v>
      </c>
      <c r="H21" s="14">
        <v>4.5999999999999996</v>
      </c>
      <c r="I21" s="14">
        <v>6.6</v>
      </c>
      <c r="J21" s="14">
        <v>17.399999999999999</v>
      </c>
      <c r="K21" s="14">
        <v>0.22</v>
      </c>
      <c r="L21" s="14" t="s">
        <v>37</v>
      </c>
      <c r="M21" s="14" t="s">
        <v>37</v>
      </c>
      <c r="N21" s="14">
        <v>0.02</v>
      </c>
      <c r="O21" s="14" t="s">
        <v>93</v>
      </c>
      <c r="P21" s="14" t="s">
        <v>93</v>
      </c>
      <c r="Q21" s="26">
        <v>6</v>
      </c>
    </row>
    <row r="22" spans="1:17" s="10" customFormat="1" ht="31.2" customHeight="1" x14ac:dyDescent="0.3">
      <c r="A22" s="17"/>
      <c r="B22" s="21" t="s">
        <v>40</v>
      </c>
      <c r="C22" s="14">
        <v>40</v>
      </c>
      <c r="D22" s="14">
        <v>2.11</v>
      </c>
      <c r="E22" s="14">
        <v>0.44</v>
      </c>
      <c r="F22" s="14">
        <v>19.78</v>
      </c>
      <c r="G22" s="14">
        <v>91.96</v>
      </c>
      <c r="H22" s="14">
        <v>9.1999999999999993</v>
      </c>
      <c r="I22" s="14">
        <v>10</v>
      </c>
      <c r="J22" s="14" t="s">
        <v>93</v>
      </c>
      <c r="K22" s="14">
        <v>1.24</v>
      </c>
      <c r="L22" s="14" t="s">
        <v>93</v>
      </c>
      <c r="M22" s="14">
        <v>42.4</v>
      </c>
      <c r="N22" s="14">
        <v>0.04</v>
      </c>
      <c r="O22" s="14" t="s">
        <v>93</v>
      </c>
      <c r="P22" s="14" t="s">
        <v>93</v>
      </c>
      <c r="Q22" s="26" t="s">
        <v>93</v>
      </c>
    </row>
    <row r="23" spans="1:17" s="150" customFormat="1" ht="26.4" x14ac:dyDescent="0.3">
      <c r="A23" s="155" t="s">
        <v>59</v>
      </c>
      <c r="B23" s="157" t="s">
        <v>94</v>
      </c>
      <c r="C23" s="153">
        <v>180</v>
      </c>
      <c r="D23" s="153">
        <v>0.36</v>
      </c>
      <c r="E23" s="153">
        <v>0.36</v>
      </c>
      <c r="F23" s="153">
        <v>8.82</v>
      </c>
      <c r="G23" s="153">
        <v>42.3</v>
      </c>
      <c r="H23" s="153">
        <v>14.4</v>
      </c>
      <c r="I23" s="153">
        <v>8.1</v>
      </c>
      <c r="J23" s="153">
        <v>9.9</v>
      </c>
      <c r="K23" s="153">
        <v>1.98</v>
      </c>
      <c r="L23" s="153" t="s">
        <v>37</v>
      </c>
      <c r="M23" s="153">
        <v>4.5</v>
      </c>
      <c r="N23" s="153">
        <v>0.03</v>
      </c>
      <c r="O23" s="153">
        <v>0.03</v>
      </c>
      <c r="P23" s="153">
        <v>0.27</v>
      </c>
      <c r="Q23" s="154">
        <v>9</v>
      </c>
    </row>
    <row r="24" spans="1:17" s="247" customFormat="1" x14ac:dyDescent="0.3">
      <c r="A24" s="242"/>
      <c r="B24" s="243" t="s">
        <v>156</v>
      </c>
      <c r="C24" s="244"/>
      <c r="D24" s="245">
        <f t="shared" ref="D24:Q24" si="1">SUM(D16:D23)</f>
        <v>27.573999999999998</v>
      </c>
      <c r="E24" s="245">
        <f t="shared" si="1"/>
        <v>17.57</v>
      </c>
      <c r="F24" s="245">
        <f t="shared" si="1"/>
        <v>105.6</v>
      </c>
      <c r="G24" s="245">
        <f t="shared" si="1"/>
        <v>684.07999999999993</v>
      </c>
      <c r="H24" s="245">
        <f t="shared" si="1"/>
        <v>130.19</v>
      </c>
      <c r="I24" s="245">
        <f t="shared" si="1"/>
        <v>122.41999999999999</v>
      </c>
      <c r="J24" s="245">
        <f t="shared" si="1"/>
        <v>292.45</v>
      </c>
      <c r="K24" s="245">
        <f t="shared" si="1"/>
        <v>6.6300000000000008</v>
      </c>
      <c r="L24" s="245">
        <f t="shared" si="1"/>
        <v>8.2100000000000009</v>
      </c>
      <c r="M24" s="245">
        <f t="shared" si="1"/>
        <v>360</v>
      </c>
      <c r="N24" s="245">
        <f t="shared" si="1"/>
        <v>0.48</v>
      </c>
      <c r="O24" s="245">
        <f t="shared" si="1"/>
        <v>0.28000000000000003</v>
      </c>
      <c r="P24" s="245">
        <f t="shared" si="1"/>
        <v>4.67</v>
      </c>
      <c r="Q24" s="246">
        <f t="shared" si="1"/>
        <v>59.500000000000007</v>
      </c>
    </row>
    <row r="25" spans="1:17" s="156" customFormat="1" x14ac:dyDescent="0.3">
      <c r="A25" s="160"/>
      <c r="B25" s="158" t="s">
        <v>17</v>
      </c>
      <c r="C25" s="159"/>
      <c r="D25" s="151">
        <f t="shared" ref="D25:Q25" si="2">D14+D24</f>
        <v>28.573999999999998</v>
      </c>
      <c r="E25" s="151">
        <f t="shared" si="2"/>
        <v>17.57</v>
      </c>
      <c r="F25" s="151">
        <f t="shared" si="2"/>
        <v>128.6</v>
      </c>
      <c r="G25" s="151">
        <f t="shared" si="2"/>
        <v>776.07999999999993</v>
      </c>
      <c r="H25" s="151">
        <f t="shared" si="2"/>
        <v>146.19</v>
      </c>
      <c r="I25" s="151">
        <f t="shared" si="2"/>
        <v>132.41999999999999</v>
      </c>
      <c r="J25" s="151">
        <f t="shared" si="2"/>
        <v>306.45</v>
      </c>
      <c r="K25" s="151">
        <f t="shared" si="2"/>
        <v>6.830000000000001</v>
      </c>
      <c r="L25" s="151">
        <f t="shared" si="2"/>
        <v>8.2100000000000009</v>
      </c>
      <c r="M25" s="151">
        <f t="shared" si="2"/>
        <v>360</v>
      </c>
      <c r="N25" s="151">
        <f t="shared" si="2"/>
        <v>0.48</v>
      </c>
      <c r="O25" s="151">
        <f t="shared" si="2"/>
        <v>0.28000000000000003</v>
      </c>
      <c r="P25" s="151">
        <f t="shared" si="2"/>
        <v>4.67</v>
      </c>
      <c r="Q25" s="152">
        <f t="shared" si="2"/>
        <v>61.300000000000004</v>
      </c>
    </row>
    <row r="26" spans="1:17" x14ac:dyDescent="0.3">
      <c r="A26" s="362" t="s">
        <v>18</v>
      </c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4"/>
    </row>
    <row r="27" spans="1:17" s="248" customFormat="1" x14ac:dyDescent="0.3">
      <c r="A27" s="265"/>
      <c r="B27" s="250" t="s">
        <v>158</v>
      </c>
      <c r="C27" s="352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4"/>
    </row>
    <row r="28" spans="1:17" s="267" customFormat="1" ht="26.4" x14ac:dyDescent="0.3">
      <c r="A28" s="257" t="s">
        <v>59</v>
      </c>
      <c r="B28" s="256" t="s">
        <v>94</v>
      </c>
      <c r="C28" s="256">
        <v>180</v>
      </c>
      <c r="D28" s="256">
        <v>0.36</v>
      </c>
      <c r="E28" s="256">
        <v>0.36</v>
      </c>
      <c r="F28" s="256">
        <v>8.82</v>
      </c>
      <c r="G28" s="256">
        <v>42.3</v>
      </c>
      <c r="H28" s="256">
        <v>14.4</v>
      </c>
      <c r="I28" s="256">
        <v>8.1</v>
      </c>
      <c r="J28" s="256">
        <v>9.9</v>
      </c>
      <c r="K28" s="256">
        <v>1.98</v>
      </c>
      <c r="L28" s="256" t="s">
        <v>37</v>
      </c>
      <c r="M28" s="256">
        <v>4.5</v>
      </c>
      <c r="N28" s="256">
        <v>0.03</v>
      </c>
      <c r="O28" s="256">
        <v>0.03</v>
      </c>
      <c r="P28" s="256">
        <v>0.27</v>
      </c>
      <c r="Q28" s="258">
        <v>9</v>
      </c>
    </row>
    <row r="29" spans="1:17" s="266" customFormat="1" x14ac:dyDescent="0.3">
      <c r="A29" s="265"/>
      <c r="B29" s="259" t="s">
        <v>159</v>
      </c>
      <c r="C29" s="259"/>
      <c r="D29" s="259">
        <f t="shared" ref="D29:Q29" si="3">SUM(D28)</f>
        <v>0.36</v>
      </c>
      <c r="E29" s="259">
        <f t="shared" si="3"/>
        <v>0.36</v>
      </c>
      <c r="F29" s="259">
        <f t="shared" si="3"/>
        <v>8.82</v>
      </c>
      <c r="G29" s="259">
        <f t="shared" si="3"/>
        <v>42.3</v>
      </c>
      <c r="H29" s="259">
        <f t="shared" si="3"/>
        <v>14.4</v>
      </c>
      <c r="I29" s="259">
        <f t="shared" si="3"/>
        <v>8.1</v>
      </c>
      <c r="J29" s="259">
        <f t="shared" si="3"/>
        <v>9.9</v>
      </c>
      <c r="K29" s="259">
        <f t="shared" si="3"/>
        <v>1.98</v>
      </c>
      <c r="L29" s="259">
        <f t="shared" si="3"/>
        <v>0</v>
      </c>
      <c r="M29" s="259">
        <f t="shared" si="3"/>
        <v>4.5</v>
      </c>
      <c r="N29" s="259">
        <f t="shared" si="3"/>
        <v>0.03</v>
      </c>
      <c r="O29" s="259">
        <f t="shared" si="3"/>
        <v>0.03</v>
      </c>
      <c r="P29" s="259">
        <f t="shared" si="3"/>
        <v>0.27</v>
      </c>
      <c r="Q29" s="260">
        <f t="shared" si="3"/>
        <v>9</v>
      </c>
    </row>
    <row r="30" spans="1:17" x14ac:dyDescent="0.3">
      <c r="A30" s="17"/>
      <c r="B30" s="22" t="s">
        <v>15</v>
      </c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1"/>
    </row>
    <row r="31" spans="1:17" ht="39.6" x14ac:dyDescent="0.3">
      <c r="A31" s="165" t="s">
        <v>65</v>
      </c>
      <c r="B31" s="163" t="s">
        <v>50</v>
      </c>
      <c r="C31" s="162">
        <v>30</v>
      </c>
      <c r="D31" s="162">
        <v>0.96</v>
      </c>
      <c r="E31" s="162">
        <v>0.6</v>
      </c>
      <c r="F31" s="162">
        <v>1.8</v>
      </c>
      <c r="G31" s="162">
        <v>21.6</v>
      </c>
      <c r="H31" s="162">
        <v>7.92</v>
      </c>
      <c r="I31" s="162">
        <v>6.72</v>
      </c>
      <c r="J31" s="162">
        <v>20.52</v>
      </c>
      <c r="K31" s="162">
        <v>0.23</v>
      </c>
      <c r="L31" s="162">
        <v>6</v>
      </c>
      <c r="M31" s="162">
        <v>23.04</v>
      </c>
      <c r="N31" s="162">
        <v>0.02</v>
      </c>
      <c r="O31" s="162">
        <v>0.01</v>
      </c>
      <c r="P31" s="162">
        <v>0.19</v>
      </c>
      <c r="Q31" s="164">
        <v>3.26</v>
      </c>
    </row>
    <row r="32" spans="1:17" ht="52.8" x14ac:dyDescent="0.3">
      <c r="A32" s="42" t="s">
        <v>100</v>
      </c>
      <c r="B32" s="43" t="s">
        <v>130</v>
      </c>
      <c r="C32" s="40" t="s">
        <v>45</v>
      </c>
      <c r="D32" s="40">
        <v>8.17</v>
      </c>
      <c r="E32" s="40">
        <v>6.65</v>
      </c>
      <c r="F32" s="40">
        <v>12.22</v>
      </c>
      <c r="G32" s="40">
        <v>143</v>
      </c>
      <c r="H32" s="40">
        <v>24</v>
      </c>
      <c r="I32" s="40">
        <v>56.5</v>
      </c>
      <c r="J32" s="40">
        <v>1</v>
      </c>
      <c r="K32" s="40" t="s">
        <v>93</v>
      </c>
      <c r="L32" s="40">
        <v>1219.5</v>
      </c>
      <c r="M32" s="40">
        <v>2.1</v>
      </c>
      <c r="N32" s="40">
        <v>0.1</v>
      </c>
      <c r="O32" s="40">
        <v>0.52</v>
      </c>
      <c r="P32" s="40">
        <v>0.98</v>
      </c>
      <c r="Q32" s="41">
        <v>11.6</v>
      </c>
    </row>
    <row r="33" spans="1:17" ht="26.4" x14ac:dyDescent="0.3">
      <c r="A33" s="46" t="s">
        <v>70</v>
      </c>
      <c r="B33" s="47" t="s">
        <v>129</v>
      </c>
      <c r="C33" s="44" t="s">
        <v>54</v>
      </c>
      <c r="D33" s="44">
        <v>7.46</v>
      </c>
      <c r="E33" s="44">
        <v>8.2899999999999991</v>
      </c>
      <c r="F33" s="44">
        <v>9.44</v>
      </c>
      <c r="G33" s="44">
        <v>142</v>
      </c>
      <c r="H33" s="44">
        <v>23.65</v>
      </c>
      <c r="I33" s="44">
        <v>16.5</v>
      </c>
      <c r="J33" s="44">
        <v>83.14</v>
      </c>
      <c r="K33" s="44">
        <v>0.68</v>
      </c>
      <c r="L33" s="44">
        <v>33</v>
      </c>
      <c r="M33" s="44">
        <v>38.5</v>
      </c>
      <c r="N33" s="44">
        <v>0.05</v>
      </c>
      <c r="O33" s="44">
        <v>7.0000000000000007E-2</v>
      </c>
      <c r="P33" s="44">
        <v>1.62</v>
      </c>
      <c r="Q33" s="45">
        <v>0.41</v>
      </c>
    </row>
    <row r="34" spans="1:17" ht="27" customHeight="1" x14ac:dyDescent="0.3">
      <c r="A34" s="17" t="s">
        <v>60</v>
      </c>
      <c r="B34" s="21" t="s">
        <v>16</v>
      </c>
      <c r="C34" s="13">
        <v>150</v>
      </c>
      <c r="D34" s="13">
        <v>8.6</v>
      </c>
      <c r="E34" s="13">
        <v>6.09</v>
      </c>
      <c r="F34" s="13">
        <v>38.6</v>
      </c>
      <c r="G34" s="13">
        <v>243.75</v>
      </c>
      <c r="H34" s="13">
        <v>288.33</v>
      </c>
      <c r="I34" s="13">
        <v>16.47</v>
      </c>
      <c r="J34" s="13">
        <v>150.83000000000001</v>
      </c>
      <c r="K34" s="13">
        <v>22.6</v>
      </c>
      <c r="L34" s="13">
        <v>5.3</v>
      </c>
      <c r="M34" s="13">
        <v>25.16</v>
      </c>
      <c r="N34" s="13">
        <v>0.8</v>
      </c>
      <c r="O34" s="13">
        <v>0.23</v>
      </c>
      <c r="P34" s="13">
        <v>0.1</v>
      </c>
      <c r="Q34" s="16">
        <v>5.5</v>
      </c>
    </row>
    <row r="35" spans="1:17" ht="26.4" x14ac:dyDescent="0.3">
      <c r="A35" s="168"/>
      <c r="B35" s="169" t="s">
        <v>157</v>
      </c>
      <c r="C35" s="166">
        <v>200</v>
      </c>
      <c r="D35" s="166">
        <v>1</v>
      </c>
      <c r="E35" s="166" t="s">
        <v>93</v>
      </c>
      <c r="F35" s="166">
        <v>23</v>
      </c>
      <c r="G35" s="166">
        <v>92</v>
      </c>
      <c r="H35" s="166">
        <v>16</v>
      </c>
      <c r="I35" s="166">
        <v>10</v>
      </c>
      <c r="J35" s="166">
        <v>14</v>
      </c>
      <c r="K35" s="166">
        <v>0.2</v>
      </c>
      <c r="L35" s="166" t="s">
        <v>93</v>
      </c>
      <c r="M35" s="166" t="s">
        <v>93</v>
      </c>
      <c r="N35" s="166" t="s">
        <v>93</v>
      </c>
      <c r="O35" s="166" t="s">
        <v>93</v>
      </c>
      <c r="P35" s="166" t="s">
        <v>93</v>
      </c>
      <c r="Q35" s="167">
        <v>1.8</v>
      </c>
    </row>
    <row r="36" spans="1:17" s="10" customFormat="1" x14ac:dyDescent="0.3">
      <c r="A36" s="17"/>
      <c r="B36" s="21" t="s">
        <v>39</v>
      </c>
      <c r="C36" s="14">
        <v>20</v>
      </c>
      <c r="D36" s="14">
        <v>1.58</v>
      </c>
      <c r="E36" s="14">
        <v>0.2</v>
      </c>
      <c r="F36" s="14">
        <v>9.66</v>
      </c>
      <c r="G36" s="14">
        <v>46.76</v>
      </c>
      <c r="H36" s="14">
        <v>4.5999999999999996</v>
      </c>
      <c r="I36" s="14">
        <v>6.6</v>
      </c>
      <c r="J36" s="14">
        <v>17.399999999999999</v>
      </c>
      <c r="K36" s="14">
        <v>0.22</v>
      </c>
      <c r="L36" s="14" t="s">
        <v>37</v>
      </c>
      <c r="M36" s="14" t="s">
        <v>37</v>
      </c>
      <c r="N36" s="14">
        <v>0.02</v>
      </c>
      <c r="O36" s="14" t="s">
        <v>93</v>
      </c>
      <c r="P36" s="14" t="s">
        <v>93</v>
      </c>
      <c r="Q36" s="26">
        <v>6</v>
      </c>
    </row>
    <row r="37" spans="1:17" ht="26.4" x14ac:dyDescent="0.3">
      <c r="A37" s="17"/>
      <c r="B37" s="21" t="s">
        <v>40</v>
      </c>
      <c r="C37" s="13">
        <v>40</v>
      </c>
      <c r="D37" s="13">
        <v>2.11</v>
      </c>
      <c r="E37" s="13">
        <v>0.44</v>
      </c>
      <c r="F37" s="13">
        <v>19.78</v>
      </c>
      <c r="G37" s="13">
        <v>91.96</v>
      </c>
      <c r="H37" s="13">
        <v>9.1999999999999993</v>
      </c>
      <c r="I37" s="13">
        <v>10</v>
      </c>
      <c r="J37" s="13" t="s">
        <v>93</v>
      </c>
      <c r="K37" s="13">
        <v>1.24</v>
      </c>
      <c r="L37" s="13" t="s">
        <v>93</v>
      </c>
      <c r="M37" s="13">
        <v>42.4</v>
      </c>
      <c r="N37" s="13">
        <v>0.04</v>
      </c>
      <c r="O37" s="13" t="s">
        <v>93</v>
      </c>
      <c r="P37" s="13" t="s">
        <v>93</v>
      </c>
      <c r="Q37" s="16" t="s">
        <v>93</v>
      </c>
    </row>
    <row r="38" spans="1:17" s="161" customFormat="1" x14ac:dyDescent="0.3">
      <c r="A38" s="173"/>
      <c r="B38" s="174" t="s">
        <v>125</v>
      </c>
      <c r="C38" s="171">
        <v>40</v>
      </c>
      <c r="D38" s="171">
        <v>5.33</v>
      </c>
      <c r="E38" s="171">
        <v>6.27</v>
      </c>
      <c r="F38" s="171">
        <v>37.33</v>
      </c>
      <c r="G38" s="171">
        <v>170</v>
      </c>
      <c r="H38" s="171">
        <v>15.6</v>
      </c>
      <c r="I38" s="171">
        <v>18.600000000000001</v>
      </c>
      <c r="J38" s="171">
        <v>23.4</v>
      </c>
      <c r="K38" s="171">
        <v>0.6</v>
      </c>
      <c r="L38" s="171" t="s">
        <v>93</v>
      </c>
      <c r="M38" s="171" t="s">
        <v>93</v>
      </c>
      <c r="N38" s="171" t="s">
        <v>37</v>
      </c>
      <c r="O38" s="171" t="s">
        <v>37</v>
      </c>
      <c r="P38" s="171" t="s">
        <v>37</v>
      </c>
      <c r="Q38" s="172" t="s">
        <v>37</v>
      </c>
    </row>
    <row r="39" spans="1:17" s="254" customFormat="1" x14ac:dyDescent="0.3">
      <c r="A39" s="251"/>
      <c r="B39" s="252" t="s">
        <v>159</v>
      </c>
      <c r="C39" s="253"/>
      <c r="D39" s="245">
        <f t="shared" ref="D39:Q39" si="4">SUM(D31:D38)</f>
        <v>35.209999999999994</v>
      </c>
      <c r="E39" s="245">
        <f t="shared" si="4"/>
        <v>28.54</v>
      </c>
      <c r="F39" s="245">
        <f t="shared" si="4"/>
        <v>151.82999999999998</v>
      </c>
      <c r="G39" s="245">
        <f t="shared" si="4"/>
        <v>951.07</v>
      </c>
      <c r="H39" s="245">
        <f t="shared" si="4"/>
        <v>389.3</v>
      </c>
      <c r="I39" s="245">
        <f t="shared" si="4"/>
        <v>141.38999999999999</v>
      </c>
      <c r="J39" s="245">
        <f t="shared" si="4"/>
        <v>310.28999999999996</v>
      </c>
      <c r="K39" s="245">
        <f t="shared" si="4"/>
        <v>25.77</v>
      </c>
      <c r="L39" s="245">
        <f t="shared" si="4"/>
        <v>1263.8</v>
      </c>
      <c r="M39" s="245">
        <f t="shared" si="4"/>
        <v>131.19999999999999</v>
      </c>
      <c r="N39" s="245">
        <f t="shared" si="4"/>
        <v>1.03</v>
      </c>
      <c r="O39" s="245">
        <f t="shared" si="4"/>
        <v>0.83000000000000007</v>
      </c>
      <c r="P39" s="245">
        <f t="shared" si="4"/>
        <v>2.89</v>
      </c>
      <c r="Q39" s="246">
        <f t="shared" si="4"/>
        <v>28.57</v>
      </c>
    </row>
    <row r="40" spans="1:17" s="261" customFormat="1" x14ac:dyDescent="0.3">
      <c r="A40" s="264"/>
      <c r="B40" s="262" t="s">
        <v>17</v>
      </c>
      <c r="C40" s="263"/>
      <c r="D40" s="151">
        <f t="shared" ref="D40:Q40" si="5">D29+D39</f>
        <v>35.569999999999993</v>
      </c>
      <c r="E40" s="151">
        <f t="shared" si="5"/>
        <v>28.9</v>
      </c>
      <c r="F40" s="151">
        <f t="shared" si="5"/>
        <v>160.64999999999998</v>
      </c>
      <c r="G40" s="151">
        <f t="shared" si="5"/>
        <v>993.37</v>
      </c>
      <c r="H40" s="151">
        <f t="shared" si="5"/>
        <v>403.7</v>
      </c>
      <c r="I40" s="151">
        <f t="shared" si="5"/>
        <v>149.48999999999998</v>
      </c>
      <c r="J40" s="151">
        <f t="shared" si="5"/>
        <v>320.18999999999994</v>
      </c>
      <c r="K40" s="151">
        <f t="shared" si="5"/>
        <v>27.75</v>
      </c>
      <c r="L40" s="151">
        <f t="shared" si="5"/>
        <v>1263.8</v>
      </c>
      <c r="M40" s="151">
        <f t="shared" si="5"/>
        <v>135.69999999999999</v>
      </c>
      <c r="N40" s="151">
        <f t="shared" si="5"/>
        <v>1.06</v>
      </c>
      <c r="O40" s="151">
        <f t="shared" si="5"/>
        <v>0.8600000000000001</v>
      </c>
      <c r="P40" s="151">
        <f t="shared" si="5"/>
        <v>3.16</v>
      </c>
      <c r="Q40" s="152">
        <f t="shared" si="5"/>
        <v>37.57</v>
      </c>
    </row>
    <row r="41" spans="1:17" x14ac:dyDescent="0.3">
      <c r="A41" s="362" t="s">
        <v>20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4"/>
    </row>
    <row r="42" spans="1:17" s="248" customFormat="1" x14ac:dyDescent="0.3">
      <c r="A42" s="265"/>
      <c r="B42" s="249" t="s">
        <v>160</v>
      </c>
      <c r="C42" s="352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4"/>
    </row>
    <row r="43" spans="1:17" s="267" customFormat="1" ht="26.4" x14ac:dyDescent="0.3">
      <c r="A43" s="257" t="s">
        <v>59</v>
      </c>
      <c r="B43" s="256" t="s">
        <v>94</v>
      </c>
      <c r="C43" s="256">
        <v>180</v>
      </c>
      <c r="D43" s="256">
        <v>0.36</v>
      </c>
      <c r="E43" s="256">
        <v>0.36</v>
      </c>
      <c r="F43" s="256">
        <v>8.82</v>
      </c>
      <c r="G43" s="256">
        <v>42.3</v>
      </c>
      <c r="H43" s="256">
        <v>14.4</v>
      </c>
      <c r="I43" s="256">
        <v>8.1</v>
      </c>
      <c r="J43" s="256">
        <v>9.9</v>
      </c>
      <c r="K43" s="256">
        <v>1.98</v>
      </c>
      <c r="L43" s="256" t="s">
        <v>37</v>
      </c>
      <c r="M43" s="256">
        <v>4.5</v>
      </c>
      <c r="N43" s="256">
        <v>0.03</v>
      </c>
      <c r="O43" s="256">
        <v>0.03</v>
      </c>
      <c r="P43" s="256">
        <v>0.27</v>
      </c>
      <c r="Q43" s="258">
        <v>9</v>
      </c>
    </row>
    <row r="44" spans="1:17" s="266" customFormat="1" x14ac:dyDescent="0.3">
      <c r="A44" s="265"/>
      <c r="B44" s="259" t="s">
        <v>156</v>
      </c>
      <c r="C44" s="259"/>
      <c r="D44" s="259">
        <f t="shared" ref="D44:Q44" si="6">SUM(D43)</f>
        <v>0.36</v>
      </c>
      <c r="E44" s="259">
        <f t="shared" si="6"/>
        <v>0.36</v>
      </c>
      <c r="F44" s="259">
        <f t="shared" si="6"/>
        <v>8.82</v>
      </c>
      <c r="G44" s="259">
        <f t="shared" si="6"/>
        <v>42.3</v>
      </c>
      <c r="H44" s="259">
        <f t="shared" si="6"/>
        <v>14.4</v>
      </c>
      <c r="I44" s="259">
        <f t="shared" si="6"/>
        <v>8.1</v>
      </c>
      <c r="J44" s="259">
        <f t="shared" si="6"/>
        <v>9.9</v>
      </c>
      <c r="K44" s="259">
        <f t="shared" si="6"/>
        <v>1.98</v>
      </c>
      <c r="L44" s="259">
        <f t="shared" si="6"/>
        <v>0</v>
      </c>
      <c r="M44" s="259">
        <f t="shared" si="6"/>
        <v>4.5</v>
      </c>
      <c r="N44" s="259">
        <f t="shared" si="6"/>
        <v>0.03</v>
      </c>
      <c r="O44" s="259">
        <f t="shared" si="6"/>
        <v>0.03</v>
      </c>
      <c r="P44" s="259">
        <f t="shared" si="6"/>
        <v>0.27</v>
      </c>
      <c r="Q44" s="260">
        <f t="shared" si="6"/>
        <v>9</v>
      </c>
    </row>
    <row r="45" spans="1:17" x14ac:dyDescent="0.3">
      <c r="A45" s="17"/>
      <c r="B45" s="20" t="s">
        <v>15</v>
      </c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1"/>
    </row>
    <row r="46" spans="1:17" ht="39.6" x14ac:dyDescent="0.3">
      <c r="A46" s="51" t="s">
        <v>69</v>
      </c>
      <c r="B46" s="49" t="s">
        <v>151</v>
      </c>
      <c r="C46" s="48">
        <v>50</v>
      </c>
      <c r="D46" s="48">
        <v>0.55000000000000004</v>
      </c>
      <c r="E46" s="48">
        <v>1.75</v>
      </c>
      <c r="F46" s="48">
        <v>1.9</v>
      </c>
      <c r="G46" s="48">
        <v>11</v>
      </c>
      <c r="H46" s="48">
        <v>7</v>
      </c>
      <c r="I46" s="48">
        <v>10</v>
      </c>
      <c r="J46" s="48">
        <v>13</v>
      </c>
      <c r="K46" s="48">
        <v>0.45</v>
      </c>
      <c r="L46" s="48" t="s">
        <v>37</v>
      </c>
      <c r="M46" s="48">
        <v>66.5</v>
      </c>
      <c r="N46" s="48">
        <v>0.03</v>
      </c>
      <c r="O46" s="48">
        <v>0.02</v>
      </c>
      <c r="P46" s="48">
        <v>0.25</v>
      </c>
      <c r="Q46" s="50">
        <v>8.75</v>
      </c>
    </row>
    <row r="47" spans="1:17" ht="52.8" x14ac:dyDescent="0.3">
      <c r="A47" s="51" t="s">
        <v>131</v>
      </c>
      <c r="B47" s="52" t="s">
        <v>132</v>
      </c>
      <c r="C47" s="48" t="s">
        <v>133</v>
      </c>
      <c r="D47" s="48">
        <v>7.92</v>
      </c>
      <c r="E47" s="48">
        <v>6.2</v>
      </c>
      <c r="F47" s="48">
        <v>7.9</v>
      </c>
      <c r="G47" s="48">
        <v>125.5</v>
      </c>
      <c r="H47" s="48">
        <v>26.5</v>
      </c>
      <c r="I47" s="48">
        <v>36.4</v>
      </c>
      <c r="J47" s="48">
        <v>51.4</v>
      </c>
      <c r="K47" s="48">
        <v>0.92</v>
      </c>
      <c r="L47" s="48" t="s">
        <v>37</v>
      </c>
      <c r="M47" s="48">
        <v>203</v>
      </c>
      <c r="N47" s="48">
        <v>0.08</v>
      </c>
      <c r="O47" s="48">
        <v>0.05</v>
      </c>
      <c r="P47" s="48">
        <v>0.99</v>
      </c>
      <c r="Q47" s="50">
        <v>11</v>
      </c>
    </row>
    <row r="48" spans="1:17" ht="52.8" x14ac:dyDescent="0.3">
      <c r="A48" s="55" t="s">
        <v>68</v>
      </c>
      <c r="B48" s="56" t="s">
        <v>95</v>
      </c>
      <c r="C48" s="53" t="s">
        <v>74</v>
      </c>
      <c r="D48" s="53">
        <v>23.06</v>
      </c>
      <c r="E48" s="53">
        <v>20</v>
      </c>
      <c r="F48" s="53">
        <v>4.62</v>
      </c>
      <c r="G48" s="53">
        <v>286</v>
      </c>
      <c r="H48" s="53">
        <v>56.6</v>
      </c>
      <c r="I48" s="53">
        <v>5.4</v>
      </c>
      <c r="J48" s="53">
        <v>113.13</v>
      </c>
      <c r="K48" s="53">
        <v>1.5</v>
      </c>
      <c r="L48" s="53">
        <v>91.2</v>
      </c>
      <c r="M48" s="53">
        <v>106</v>
      </c>
      <c r="N48" s="53">
        <v>0.06</v>
      </c>
      <c r="O48" s="53">
        <v>0.16</v>
      </c>
      <c r="P48" s="53">
        <v>5</v>
      </c>
      <c r="Q48" s="54">
        <v>4.7</v>
      </c>
    </row>
    <row r="49" spans="1:17" ht="41.4" customHeight="1" x14ac:dyDescent="0.3">
      <c r="A49" s="17" t="s">
        <v>58</v>
      </c>
      <c r="B49" s="21" t="s">
        <v>38</v>
      </c>
      <c r="C49" s="13">
        <v>157.5</v>
      </c>
      <c r="D49" s="13">
        <v>5.73</v>
      </c>
      <c r="E49" s="13">
        <v>6.07</v>
      </c>
      <c r="F49" s="13">
        <v>31.98</v>
      </c>
      <c r="G49" s="13">
        <v>205</v>
      </c>
      <c r="H49" s="13">
        <v>9.7799999999999994</v>
      </c>
      <c r="I49" s="13">
        <v>7.9</v>
      </c>
      <c r="J49" s="13">
        <v>39.450000000000003</v>
      </c>
      <c r="K49" s="13">
        <v>0.81</v>
      </c>
      <c r="L49" s="13">
        <v>30</v>
      </c>
      <c r="M49" s="13">
        <v>0.74</v>
      </c>
      <c r="N49" s="13">
        <v>0.03</v>
      </c>
      <c r="O49" s="13">
        <v>0.55000000000000004</v>
      </c>
      <c r="P49" s="13">
        <v>1.5</v>
      </c>
      <c r="Q49" s="16" t="s">
        <v>37</v>
      </c>
    </row>
    <row r="50" spans="1:17" ht="26.4" x14ac:dyDescent="0.3">
      <c r="A50" s="177" t="s">
        <v>161</v>
      </c>
      <c r="B50" s="178" t="s">
        <v>162</v>
      </c>
      <c r="C50" s="175" t="s">
        <v>163</v>
      </c>
      <c r="D50" s="175" t="s">
        <v>93</v>
      </c>
      <c r="E50" s="175" t="s">
        <v>93</v>
      </c>
      <c r="F50" s="175">
        <v>0.2</v>
      </c>
      <c r="G50" s="175">
        <v>2</v>
      </c>
      <c r="H50" s="175">
        <v>7.8</v>
      </c>
      <c r="I50" s="175">
        <v>5.2</v>
      </c>
      <c r="J50" s="175">
        <v>9.6999999999999993</v>
      </c>
      <c r="K50" s="175">
        <v>0.9</v>
      </c>
      <c r="L50" s="175" t="s">
        <v>93</v>
      </c>
      <c r="M50" s="175" t="s">
        <v>93</v>
      </c>
      <c r="N50" s="175" t="s">
        <v>93</v>
      </c>
      <c r="O50" s="175" t="s">
        <v>93</v>
      </c>
      <c r="P50" s="175" t="s">
        <v>93</v>
      </c>
      <c r="Q50" s="176">
        <v>2.9</v>
      </c>
    </row>
    <row r="51" spans="1:17" x14ac:dyDescent="0.3">
      <c r="A51" s="171"/>
      <c r="B51" s="174" t="s">
        <v>39</v>
      </c>
      <c r="C51" s="171">
        <v>20</v>
      </c>
      <c r="D51" s="171">
        <v>1.58</v>
      </c>
      <c r="E51" s="171">
        <v>0.2</v>
      </c>
      <c r="F51" s="171">
        <v>9.66</v>
      </c>
      <c r="G51" s="171">
        <v>46.76</v>
      </c>
      <c r="H51" s="171">
        <v>4.5999999999999996</v>
      </c>
      <c r="I51" s="171">
        <v>6.6</v>
      </c>
      <c r="J51" s="171">
        <v>17.399999999999999</v>
      </c>
      <c r="K51" s="171">
        <v>0.22</v>
      </c>
      <c r="L51" s="171" t="s">
        <v>37</v>
      </c>
      <c r="M51" s="171" t="s">
        <v>37</v>
      </c>
      <c r="N51" s="171">
        <v>0.02</v>
      </c>
      <c r="O51" s="171" t="s">
        <v>93</v>
      </c>
      <c r="P51" s="171" t="s">
        <v>93</v>
      </c>
      <c r="Q51" s="171">
        <v>6</v>
      </c>
    </row>
    <row r="52" spans="1:17" ht="27" customHeight="1" x14ac:dyDescent="0.3">
      <c r="A52" s="17"/>
      <c r="B52" s="21" t="s">
        <v>40</v>
      </c>
      <c r="C52" s="13">
        <v>40</v>
      </c>
      <c r="D52" s="13">
        <v>2.11</v>
      </c>
      <c r="E52" s="13">
        <v>0.44</v>
      </c>
      <c r="F52" s="13">
        <v>19.78</v>
      </c>
      <c r="G52" s="13">
        <v>91.96</v>
      </c>
      <c r="H52" s="13">
        <v>9.1999999999999993</v>
      </c>
      <c r="I52" s="13">
        <v>10</v>
      </c>
      <c r="J52" s="13" t="s">
        <v>93</v>
      </c>
      <c r="K52" s="13">
        <v>1.24</v>
      </c>
      <c r="L52" s="13" t="s">
        <v>93</v>
      </c>
      <c r="M52" s="13">
        <v>42.4</v>
      </c>
      <c r="N52" s="13">
        <v>0.04</v>
      </c>
      <c r="O52" s="13" t="s">
        <v>93</v>
      </c>
      <c r="P52" s="13" t="s">
        <v>93</v>
      </c>
      <c r="Q52" s="16" t="s">
        <v>93</v>
      </c>
    </row>
    <row r="53" spans="1:17" s="170" customFormat="1" x14ac:dyDescent="0.3">
      <c r="A53" s="181"/>
      <c r="B53" s="182" t="s">
        <v>149</v>
      </c>
      <c r="C53" s="179">
        <v>120</v>
      </c>
      <c r="D53" s="179">
        <v>4.92</v>
      </c>
      <c r="E53" s="179">
        <v>1.8</v>
      </c>
      <c r="F53" s="179">
        <v>7.08</v>
      </c>
      <c r="G53" s="179">
        <v>68.400000000000006</v>
      </c>
      <c r="H53" s="179">
        <v>148.80000000000001</v>
      </c>
      <c r="I53" s="179">
        <v>18</v>
      </c>
      <c r="J53" s="179">
        <v>114</v>
      </c>
      <c r="K53" s="179">
        <v>0.12</v>
      </c>
      <c r="L53" s="179">
        <v>1.2E-2</v>
      </c>
      <c r="M53" s="179">
        <v>12</v>
      </c>
      <c r="N53" s="179">
        <v>0.04</v>
      </c>
      <c r="O53" s="179">
        <v>0.18</v>
      </c>
      <c r="P53" s="179">
        <v>1.44</v>
      </c>
      <c r="Q53" s="180">
        <v>0.72</v>
      </c>
    </row>
    <row r="54" spans="1:17" s="254" customFormat="1" x14ac:dyDescent="0.3">
      <c r="A54" s="251"/>
      <c r="B54" s="252" t="s">
        <v>156</v>
      </c>
      <c r="C54" s="253"/>
      <c r="D54" s="245">
        <f t="shared" ref="D54:Q54" si="7">SUM(D46:D53)</f>
        <v>45.870000000000005</v>
      </c>
      <c r="E54" s="245">
        <f t="shared" si="7"/>
        <v>36.459999999999994</v>
      </c>
      <c r="F54" s="245">
        <f t="shared" si="7"/>
        <v>83.12</v>
      </c>
      <c r="G54" s="245">
        <f t="shared" si="7"/>
        <v>836.62</v>
      </c>
      <c r="H54" s="245">
        <f t="shared" si="7"/>
        <v>270.27999999999997</v>
      </c>
      <c r="I54" s="245">
        <f t="shared" si="7"/>
        <v>99.499999999999986</v>
      </c>
      <c r="J54" s="245">
        <f t="shared" si="7"/>
        <v>358.08000000000004</v>
      </c>
      <c r="K54" s="245">
        <f t="shared" si="7"/>
        <v>6.16</v>
      </c>
      <c r="L54" s="245">
        <f t="shared" si="7"/>
        <v>121.212</v>
      </c>
      <c r="M54" s="245">
        <f t="shared" si="7"/>
        <v>430.64</v>
      </c>
      <c r="N54" s="245">
        <f t="shared" si="7"/>
        <v>0.29999999999999993</v>
      </c>
      <c r="O54" s="245">
        <f t="shared" si="7"/>
        <v>0.96</v>
      </c>
      <c r="P54" s="245">
        <f t="shared" si="7"/>
        <v>9.18</v>
      </c>
      <c r="Q54" s="246">
        <f t="shared" si="7"/>
        <v>34.069999999999993</v>
      </c>
    </row>
    <row r="55" spans="1:17" s="261" customFormat="1" x14ac:dyDescent="0.3">
      <c r="A55" s="264"/>
      <c r="B55" s="262" t="s">
        <v>17</v>
      </c>
      <c r="C55" s="263"/>
      <c r="D55" s="151">
        <f t="shared" ref="D55:Q55" si="8">D44+D54</f>
        <v>46.230000000000004</v>
      </c>
      <c r="E55" s="151">
        <f t="shared" si="8"/>
        <v>36.819999999999993</v>
      </c>
      <c r="F55" s="151">
        <f t="shared" si="8"/>
        <v>91.94</v>
      </c>
      <c r="G55" s="151">
        <f t="shared" si="8"/>
        <v>878.92</v>
      </c>
      <c r="H55" s="151">
        <f t="shared" si="8"/>
        <v>284.67999999999995</v>
      </c>
      <c r="I55" s="151">
        <f t="shared" si="8"/>
        <v>107.59999999999998</v>
      </c>
      <c r="J55" s="151">
        <f t="shared" si="8"/>
        <v>367.98</v>
      </c>
      <c r="K55" s="151">
        <f t="shared" si="8"/>
        <v>8.14</v>
      </c>
      <c r="L55" s="151">
        <f t="shared" si="8"/>
        <v>121.212</v>
      </c>
      <c r="M55" s="151">
        <f t="shared" si="8"/>
        <v>435.14</v>
      </c>
      <c r="N55" s="151">
        <f t="shared" si="8"/>
        <v>0.32999999999999996</v>
      </c>
      <c r="O55" s="151">
        <f t="shared" si="8"/>
        <v>0.99</v>
      </c>
      <c r="P55" s="151">
        <f t="shared" si="8"/>
        <v>9.4499999999999993</v>
      </c>
      <c r="Q55" s="152">
        <f t="shared" si="8"/>
        <v>43.069999999999993</v>
      </c>
    </row>
    <row r="56" spans="1:17" x14ac:dyDescent="0.3">
      <c r="A56" s="362" t="s">
        <v>21</v>
      </c>
      <c r="B56" s="363"/>
      <c r="C56" s="363"/>
      <c r="D56" s="363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4"/>
    </row>
    <row r="57" spans="1:17" s="248" customFormat="1" x14ac:dyDescent="0.3">
      <c r="A57" s="265"/>
      <c r="B57" s="250" t="s">
        <v>160</v>
      </c>
      <c r="C57" s="352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4"/>
    </row>
    <row r="58" spans="1:17" s="248" customFormat="1" ht="26.4" x14ac:dyDescent="0.3">
      <c r="A58" s="278"/>
      <c r="B58" s="276" t="s">
        <v>157</v>
      </c>
      <c r="C58" s="277">
        <v>200</v>
      </c>
      <c r="D58" s="277">
        <v>1</v>
      </c>
      <c r="E58" s="277" t="s">
        <v>93</v>
      </c>
      <c r="F58" s="277">
        <v>23</v>
      </c>
      <c r="G58" s="277">
        <v>92</v>
      </c>
      <c r="H58" s="277">
        <v>16</v>
      </c>
      <c r="I58" s="277">
        <v>10</v>
      </c>
      <c r="J58" s="277">
        <v>14</v>
      </c>
      <c r="K58" s="277">
        <v>0.2</v>
      </c>
      <c r="L58" s="277" t="s">
        <v>93</v>
      </c>
      <c r="M58" s="277" t="s">
        <v>93</v>
      </c>
      <c r="N58" s="277" t="s">
        <v>93</v>
      </c>
      <c r="O58" s="277" t="s">
        <v>93</v>
      </c>
      <c r="P58" s="277" t="s">
        <v>93</v>
      </c>
      <c r="Q58" s="279">
        <v>1.8</v>
      </c>
    </row>
    <row r="59" spans="1:17" s="266" customFormat="1" x14ac:dyDescent="0.3">
      <c r="A59" s="265"/>
      <c r="B59" s="259" t="s">
        <v>156</v>
      </c>
      <c r="C59" s="259"/>
      <c r="D59" s="259">
        <f t="shared" ref="D59:Q59" si="9">SUM(D58)</f>
        <v>1</v>
      </c>
      <c r="E59" s="259">
        <f t="shared" si="9"/>
        <v>0</v>
      </c>
      <c r="F59" s="259">
        <f t="shared" si="9"/>
        <v>23</v>
      </c>
      <c r="G59" s="259">
        <f t="shared" si="9"/>
        <v>92</v>
      </c>
      <c r="H59" s="259">
        <f t="shared" si="9"/>
        <v>16</v>
      </c>
      <c r="I59" s="259">
        <f t="shared" si="9"/>
        <v>10</v>
      </c>
      <c r="J59" s="259">
        <f t="shared" si="9"/>
        <v>14</v>
      </c>
      <c r="K59" s="259">
        <f t="shared" si="9"/>
        <v>0.2</v>
      </c>
      <c r="L59" s="259">
        <f t="shared" si="9"/>
        <v>0</v>
      </c>
      <c r="M59" s="259">
        <f t="shared" si="9"/>
        <v>0</v>
      </c>
      <c r="N59" s="259">
        <f t="shared" si="9"/>
        <v>0</v>
      </c>
      <c r="O59" s="259">
        <f t="shared" si="9"/>
        <v>0</v>
      </c>
      <c r="P59" s="259">
        <f t="shared" si="9"/>
        <v>0</v>
      </c>
      <c r="Q59" s="260">
        <f t="shared" si="9"/>
        <v>1.8</v>
      </c>
    </row>
    <row r="60" spans="1:17" x14ac:dyDescent="0.3">
      <c r="A60" s="17"/>
      <c r="B60" s="22" t="s">
        <v>15</v>
      </c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1"/>
    </row>
    <row r="61" spans="1:17" ht="39.6" x14ac:dyDescent="0.3">
      <c r="A61" s="59" t="s">
        <v>134</v>
      </c>
      <c r="B61" s="60" t="s">
        <v>135</v>
      </c>
      <c r="C61" s="57" t="s">
        <v>46</v>
      </c>
      <c r="D61" s="57">
        <v>5.49</v>
      </c>
      <c r="E61" s="57">
        <v>5.27</v>
      </c>
      <c r="F61" s="57">
        <v>16.54</v>
      </c>
      <c r="G61" s="57">
        <v>148.25</v>
      </c>
      <c r="H61" s="57">
        <v>42.68</v>
      </c>
      <c r="I61" s="57">
        <v>35.58</v>
      </c>
      <c r="J61" s="57">
        <v>88.1</v>
      </c>
      <c r="K61" s="57">
        <v>2.0499999999999998</v>
      </c>
      <c r="L61" s="57" t="s">
        <v>93</v>
      </c>
      <c r="M61" s="57">
        <v>251.9</v>
      </c>
      <c r="N61" s="57">
        <v>0.23</v>
      </c>
      <c r="O61" s="57">
        <v>7.0000000000000007E-2</v>
      </c>
      <c r="P61" s="57">
        <v>1.1499999999999999</v>
      </c>
      <c r="Q61" s="58">
        <v>5.83</v>
      </c>
    </row>
    <row r="62" spans="1:17" ht="26.4" x14ac:dyDescent="0.3">
      <c r="A62" s="67" t="s">
        <v>71</v>
      </c>
      <c r="B62" s="68" t="s">
        <v>92</v>
      </c>
      <c r="C62" s="65">
        <v>50</v>
      </c>
      <c r="D62" s="65">
        <v>4.79</v>
      </c>
      <c r="E62" s="65">
        <v>10.59</v>
      </c>
      <c r="F62" s="65">
        <v>0.59</v>
      </c>
      <c r="G62" s="65">
        <v>117.5</v>
      </c>
      <c r="H62" s="65">
        <v>11.67</v>
      </c>
      <c r="I62" s="65">
        <v>6.67</v>
      </c>
      <c r="J62" s="65">
        <v>55.83</v>
      </c>
      <c r="K62" s="65">
        <v>0.75</v>
      </c>
      <c r="L62" s="65">
        <v>16.670000000000002</v>
      </c>
      <c r="M62" s="65">
        <v>18.73</v>
      </c>
      <c r="N62" s="65">
        <v>0.17</v>
      </c>
      <c r="O62" s="65">
        <v>0.04</v>
      </c>
      <c r="P62" s="65">
        <v>0.91</v>
      </c>
      <c r="Q62" s="66" t="s">
        <v>93</v>
      </c>
    </row>
    <row r="63" spans="1:17" ht="26.4" x14ac:dyDescent="0.3">
      <c r="A63" s="63" t="s">
        <v>83</v>
      </c>
      <c r="B63" s="64" t="s">
        <v>101</v>
      </c>
      <c r="C63" s="61">
        <v>150</v>
      </c>
      <c r="D63" s="61">
        <v>3.87</v>
      </c>
      <c r="E63" s="61">
        <v>5.24</v>
      </c>
      <c r="F63" s="61">
        <v>16.73</v>
      </c>
      <c r="G63" s="61">
        <v>125.16</v>
      </c>
      <c r="H63" s="61">
        <v>100.1</v>
      </c>
      <c r="I63" s="61">
        <v>34.33</v>
      </c>
      <c r="J63" s="61">
        <v>66.83</v>
      </c>
      <c r="K63" s="61">
        <v>1.35</v>
      </c>
      <c r="L63" s="61" t="s">
        <v>93</v>
      </c>
      <c r="M63" s="61">
        <v>92.33</v>
      </c>
      <c r="N63" s="61">
        <v>4.4999999999999998E-2</v>
      </c>
      <c r="O63" s="61">
        <v>0.05</v>
      </c>
      <c r="P63" s="61">
        <v>1.1200000000000001</v>
      </c>
      <c r="Q63" s="62">
        <v>28.6</v>
      </c>
    </row>
    <row r="64" spans="1:17" ht="39.6" x14ac:dyDescent="0.3">
      <c r="A64" s="186" t="s">
        <v>136</v>
      </c>
      <c r="B64" s="187" t="s">
        <v>137</v>
      </c>
      <c r="C64" s="184" t="s">
        <v>36</v>
      </c>
      <c r="D64" s="184">
        <v>0.13</v>
      </c>
      <c r="E64" s="184">
        <v>0.02</v>
      </c>
      <c r="F64" s="184">
        <v>7.99</v>
      </c>
      <c r="G64" s="184">
        <v>31.92</v>
      </c>
      <c r="H64" s="184">
        <v>14.2</v>
      </c>
      <c r="I64" s="184">
        <v>2.4</v>
      </c>
      <c r="J64" s="184">
        <v>4.4000000000000004</v>
      </c>
      <c r="K64" s="184">
        <v>0.36</v>
      </c>
      <c r="L64" s="184" t="s">
        <v>37</v>
      </c>
      <c r="M64" s="184" t="s">
        <v>37</v>
      </c>
      <c r="N64" s="184" t="s">
        <v>37</v>
      </c>
      <c r="O64" s="184" t="s">
        <v>37</v>
      </c>
      <c r="P64" s="184">
        <v>0.03</v>
      </c>
      <c r="Q64" s="185">
        <v>0.02</v>
      </c>
    </row>
    <row r="65" spans="1:17" x14ac:dyDescent="0.3">
      <c r="A65" s="17"/>
      <c r="B65" s="21" t="s">
        <v>39</v>
      </c>
      <c r="C65" s="13">
        <v>20</v>
      </c>
      <c r="D65" s="13">
        <v>1.58</v>
      </c>
      <c r="E65" s="13">
        <v>0.2</v>
      </c>
      <c r="F65" s="13">
        <v>9.66</v>
      </c>
      <c r="G65" s="13">
        <v>46.76</v>
      </c>
      <c r="H65" s="13">
        <v>4.5999999999999996</v>
      </c>
      <c r="I65" s="13">
        <v>6.6</v>
      </c>
      <c r="J65" s="13">
        <v>17.399999999999999</v>
      </c>
      <c r="K65" s="13">
        <v>0.22</v>
      </c>
      <c r="L65" s="13" t="s">
        <v>37</v>
      </c>
      <c r="M65" s="13" t="s">
        <v>37</v>
      </c>
      <c r="N65" s="13">
        <v>0.02</v>
      </c>
      <c r="O65" s="13" t="s">
        <v>93</v>
      </c>
      <c r="P65" s="13" t="s">
        <v>93</v>
      </c>
      <c r="Q65" s="16">
        <v>6</v>
      </c>
    </row>
    <row r="66" spans="1:17" ht="26.4" x14ac:dyDescent="0.3">
      <c r="A66" s="17"/>
      <c r="B66" s="21" t="s">
        <v>40</v>
      </c>
      <c r="C66" s="13">
        <v>40</v>
      </c>
      <c r="D66" s="13">
        <v>2.11</v>
      </c>
      <c r="E66" s="13">
        <v>0.44</v>
      </c>
      <c r="F66" s="13">
        <v>19.78</v>
      </c>
      <c r="G66" s="13">
        <v>91.96</v>
      </c>
      <c r="H66" s="13">
        <v>9.1999999999999993</v>
      </c>
      <c r="I66" s="13">
        <v>10</v>
      </c>
      <c r="J66" s="13" t="s">
        <v>93</v>
      </c>
      <c r="K66" s="13">
        <v>1.24</v>
      </c>
      <c r="L66" s="13" t="s">
        <v>93</v>
      </c>
      <c r="M66" s="13">
        <v>42.4</v>
      </c>
      <c r="N66" s="13">
        <v>0.04</v>
      </c>
      <c r="O66" s="13" t="s">
        <v>93</v>
      </c>
      <c r="P66" s="13" t="s">
        <v>93</v>
      </c>
      <c r="Q66" s="16" t="s">
        <v>93</v>
      </c>
    </row>
    <row r="67" spans="1:17" s="183" customFormat="1" ht="26.4" x14ac:dyDescent="0.3">
      <c r="A67" s="191" t="s">
        <v>59</v>
      </c>
      <c r="B67" s="192" t="s">
        <v>94</v>
      </c>
      <c r="C67" s="189">
        <v>180</v>
      </c>
      <c r="D67" s="189">
        <v>0.36</v>
      </c>
      <c r="E67" s="189">
        <v>0.36</v>
      </c>
      <c r="F67" s="189">
        <v>8.82</v>
      </c>
      <c r="G67" s="189">
        <v>42.3</v>
      </c>
      <c r="H67" s="189">
        <v>14.4</v>
      </c>
      <c r="I67" s="189">
        <v>8.1</v>
      </c>
      <c r="J67" s="189">
        <v>9.9</v>
      </c>
      <c r="K67" s="189">
        <v>1.98</v>
      </c>
      <c r="L67" s="189" t="s">
        <v>37</v>
      </c>
      <c r="M67" s="189">
        <v>4.5</v>
      </c>
      <c r="N67" s="189">
        <v>0.03</v>
      </c>
      <c r="O67" s="189">
        <v>0.03</v>
      </c>
      <c r="P67" s="189">
        <v>0.27</v>
      </c>
      <c r="Q67" s="190">
        <v>9</v>
      </c>
    </row>
    <row r="68" spans="1:17" s="275" customFormat="1" x14ac:dyDescent="0.3">
      <c r="A68" s="271"/>
      <c r="B68" s="272" t="s">
        <v>156</v>
      </c>
      <c r="C68" s="273"/>
      <c r="D68" s="273">
        <f t="shared" ref="D68:Q68" si="10">SUM(D61:D67)</f>
        <v>18.330000000000002</v>
      </c>
      <c r="E68" s="273">
        <f t="shared" si="10"/>
        <v>22.12</v>
      </c>
      <c r="F68" s="273">
        <f t="shared" si="10"/>
        <v>80.110000000000014</v>
      </c>
      <c r="G68" s="273">
        <f t="shared" si="10"/>
        <v>603.84999999999991</v>
      </c>
      <c r="H68" s="273">
        <f t="shared" si="10"/>
        <v>196.84999999999997</v>
      </c>
      <c r="I68" s="273">
        <f t="shared" si="10"/>
        <v>103.67999999999999</v>
      </c>
      <c r="J68" s="273">
        <f t="shared" si="10"/>
        <v>242.46</v>
      </c>
      <c r="K68" s="273">
        <f t="shared" si="10"/>
        <v>7.9500000000000011</v>
      </c>
      <c r="L68" s="273">
        <f t="shared" si="10"/>
        <v>16.670000000000002</v>
      </c>
      <c r="M68" s="273">
        <f t="shared" si="10"/>
        <v>409.85999999999996</v>
      </c>
      <c r="N68" s="273">
        <f t="shared" si="10"/>
        <v>0.53500000000000003</v>
      </c>
      <c r="O68" s="273">
        <f t="shared" si="10"/>
        <v>0.19000000000000003</v>
      </c>
      <c r="P68" s="273">
        <f t="shared" si="10"/>
        <v>3.48</v>
      </c>
      <c r="Q68" s="274">
        <f t="shared" si="10"/>
        <v>49.45</v>
      </c>
    </row>
    <row r="69" spans="1:17" s="282" customFormat="1" x14ac:dyDescent="0.3">
      <c r="A69" s="285"/>
      <c r="B69" s="283" t="s">
        <v>17</v>
      </c>
      <c r="C69" s="284"/>
      <c r="D69" s="284">
        <f t="shared" ref="D69:Q69" si="11">D59+D68</f>
        <v>19.330000000000002</v>
      </c>
      <c r="E69" s="284">
        <f t="shared" si="11"/>
        <v>22.12</v>
      </c>
      <c r="F69" s="284">
        <f t="shared" si="11"/>
        <v>103.11000000000001</v>
      </c>
      <c r="G69" s="284">
        <f t="shared" si="11"/>
        <v>695.84999999999991</v>
      </c>
      <c r="H69" s="284">
        <f t="shared" si="11"/>
        <v>212.84999999999997</v>
      </c>
      <c r="I69" s="284">
        <f t="shared" si="11"/>
        <v>113.67999999999999</v>
      </c>
      <c r="J69" s="284">
        <f t="shared" si="11"/>
        <v>256.46000000000004</v>
      </c>
      <c r="K69" s="284">
        <f t="shared" si="11"/>
        <v>8.15</v>
      </c>
      <c r="L69" s="284">
        <f t="shared" si="11"/>
        <v>16.670000000000002</v>
      </c>
      <c r="M69" s="284">
        <f t="shared" si="11"/>
        <v>409.85999999999996</v>
      </c>
      <c r="N69" s="284">
        <f t="shared" si="11"/>
        <v>0.53500000000000003</v>
      </c>
      <c r="O69" s="284">
        <f t="shared" si="11"/>
        <v>0.19000000000000003</v>
      </c>
      <c r="P69" s="284">
        <f t="shared" si="11"/>
        <v>3.48</v>
      </c>
      <c r="Q69" s="286">
        <f t="shared" si="11"/>
        <v>51.25</v>
      </c>
    </row>
    <row r="70" spans="1:17" x14ac:dyDescent="0.3">
      <c r="A70" s="362" t="s">
        <v>23</v>
      </c>
      <c r="B70" s="363"/>
      <c r="C70" s="363"/>
      <c r="D70" s="363"/>
      <c r="E70" s="363"/>
      <c r="F70" s="363"/>
      <c r="G70" s="363"/>
      <c r="H70" s="363"/>
      <c r="I70" s="363"/>
      <c r="J70" s="363"/>
      <c r="K70" s="363"/>
      <c r="L70" s="363"/>
      <c r="M70" s="363"/>
      <c r="N70" s="363"/>
      <c r="O70" s="363"/>
      <c r="P70" s="363"/>
      <c r="Q70" s="364"/>
    </row>
    <row r="71" spans="1:17" s="268" customFormat="1" x14ac:dyDescent="0.3">
      <c r="A71" s="287"/>
      <c r="B71" s="269" t="s">
        <v>160</v>
      </c>
      <c r="C71" s="352"/>
      <c r="D71" s="353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Q71" s="354"/>
    </row>
    <row r="72" spans="1:17" s="268" customFormat="1" ht="26.4" x14ac:dyDescent="0.3">
      <c r="A72" s="278" t="s">
        <v>59</v>
      </c>
      <c r="B72" s="277" t="s">
        <v>94</v>
      </c>
      <c r="C72" s="277">
        <v>180</v>
      </c>
      <c r="D72" s="277">
        <v>0.36</v>
      </c>
      <c r="E72" s="277">
        <v>0.36</v>
      </c>
      <c r="F72" s="277">
        <v>8.82</v>
      </c>
      <c r="G72" s="277">
        <v>42.3</v>
      </c>
      <c r="H72" s="277">
        <v>14.4</v>
      </c>
      <c r="I72" s="277">
        <v>8.1</v>
      </c>
      <c r="J72" s="277">
        <v>9.9</v>
      </c>
      <c r="K72" s="277">
        <v>1.98</v>
      </c>
      <c r="L72" s="277" t="s">
        <v>37</v>
      </c>
      <c r="M72" s="277">
        <v>4.5</v>
      </c>
      <c r="N72" s="277">
        <v>0.03</v>
      </c>
      <c r="O72" s="277">
        <v>0.03</v>
      </c>
      <c r="P72" s="277">
        <v>0.27</v>
      </c>
      <c r="Q72" s="279">
        <v>9</v>
      </c>
    </row>
    <row r="73" spans="1:17" s="268" customFormat="1" x14ac:dyDescent="0.3">
      <c r="A73" s="287"/>
      <c r="B73" s="280" t="s">
        <v>156</v>
      </c>
      <c r="C73" s="280"/>
      <c r="D73" s="280">
        <f t="shared" ref="D73:Q73" si="12">SUM(D72)</f>
        <v>0.36</v>
      </c>
      <c r="E73" s="280">
        <f t="shared" si="12"/>
        <v>0.36</v>
      </c>
      <c r="F73" s="280">
        <f t="shared" si="12"/>
        <v>8.82</v>
      </c>
      <c r="G73" s="280">
        <f t="shared" si="12"/>
        <v>42.3</v>
      </c>
      <c r="H73" s="280">
        <f t="shared" si="12"/>
        <v>14.4</v>
      </c>
      <c r="I73" s="280">
        <f t="shared" si="12"/>
        <v>8.1</v>
      </c>
      <c r="J73" s="280">
        <f t="shared" si="12"/>
        <v>9.9</v>
      </c>
      <c r="K73" s="280">
        <f t="shared" si="12"/>
        <v>1.98</v>
      </c>
      <c r="L73" s="280">
        <f t="shared" si="12"/>
        <v>0</v>
      </c>
      <c r="M73" s="280">
        <f t="shared" si="12"/>
        <v>4.5</v>
      </c>
      <c r="N73" s="280">
        <f t="shared" si="12"/>
        <v>0.03</v>
      </c>
      <c r="O73" s="280">
        <f t="shared" si="12"/>
        <v>0.03</v>
      </c>
      <c r="P73" s="280">
        <f t="shared" si="12"/>
        <v>0.27</v>
      </c>
      <c r="Q73" s="281">
        <f t="shared" si="12"/>
        <v>9</v>
      </c>
    </row>
    <row r="74" spans="1:17" x14ac:dyDescent="0.3">
      <c r="A74" s="17"/>
      <c r="B74" s="20" t="s">
        <v>15</v>
      </c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1"/>
    </row>
    <row r="75" spans="1:17" x14ac:dyDescent="0.3">
      <c r="A75" s="72" t="s">
        <v>84</v>
      </c>
      <c r="B75" s="70" t="s">
        <v>51</v>
      </c>
      <c r="C75" s="69">
        <v>60</v>
      </c>
      <c r="D75" s="69">
        <v>0.88</v>
      </c>
      <c r="E75" s="69">
        <v>6.25</v>
      </c>
      <c r="F75" s="69">
        <v>4.5</v>
      </c>
      <c r="G75" s="69">
        <v>78</v>
      </c>
      <c r="H75" s="69">
        <v>19.5</v>
      </c>
      <c r="I75" s="69">
        <v>12.19</v>
      </c>
      <c r="J75" s="69">
        <v>27</v>
      </c>
      <c r="K75" s="69">
        <v>0.52</v>
      </c>
      <c r="L75" s="69" t="s">
        <v>93</v>
      </c>
      <c r="M75" s="69">
        <v>124.9</v>
      </c>
      <c r="N75" s="69">
        <v>0.02</v>
      </c>
      <c r="O75" s="69">
        <v>0.02</v>
      </c>
      <c r="P75" s="69">
        <v>0.28999999999999998</v>
      </c>
      <c r="Q75" s="71">
        <v>6</v>
      </c>
    </row>
    <row r="76" spans="1:17" ht="39.6" x14ac:dyDescent="0.3">
      <c r="A76" s="17" t="s">
        <v>150</v>
      </c>
      <c r="B76" s="21" t="s">
        <v>138</v>
      </c>
      <c r="C76" s="13" t="s">
        <v>46</v>
      </c>
      <c r="D76" s="13">
        <v>8.7200000000000006</v>
      </c>
      <c r="E76" s="13">
        <v>8.41</v>
      </c>
      <c r="F76" s="13">
        <v>14.33</v>
      </c>
      <c r="G76" s="13">
        <v>167.25</v>
      </c>
      <c r="H76" s="13">
        <v>45.3</v>
      </c>
      <c r="I76" s="13">
        <v>49.85</v>
      </c>
      <c r="J76" s="13">
        <v>176.53</v>
      </c>
      <c r="K76" s="13">
        <v>1.27</v>
      </c>
      <c r="L76" s="13" t="s">
        <v>93</v>
      </c>
      <c r="M76" s="13">
        <v>208</v>
      </c>
      <c r="N76" s="13">
        <v>0.12</v>
      </c>
      <c r="O76" s="13">
        <v>7.0000000000000007E-2</v>
      </c>
      <c r="P76" s="13">
        <v>1.29</v>
      </c>
      <c r="Q76" s="16">
        <v>11.08</v>
      </c>
    </row>
    <row r="77" spans="1:17" ht="26.4" x14ac:dyDescent="0.3">
      <c r="A77" s="80" t="s">
        <v>67</v>
      </c>
      <c r="B77" s="81" t="s">
        <v>47</v>
      </c>
      <c r="C77" s="78">
        <v>75</v>
      </c>
      <c r="D77" s="78">
        <v>8.5</v>
      </c>
      <c r="E77" s="78">
        <v>21.72</v>
      </c>
      <c r="F77" s="78">
        <v>8.59</v>
      </c>
      <c r="G77" s="78">
        <v>265.2</v>
      </c>
      <c r="H77" s="78">
        <v>7.65</v>
      </c>
      <c r="I77" s="78">
        <v>20.74</v>
      </c>
      <c r="J77" s="78">
        <v>120</v>
      </c>
      <c r="K77" s="78">
        <v>1.33</v>
      </c>
      <c r="L77" s="78">
        <v>24.37</v>
      </c>
      <c r="M77" s="78">
        <v>29.3</v>
      </c>
      <c r="N77" s="78">
        <v>0.23</v>
      </c>
      <c r="O77" s="78">
        <v>0.23400000000000001</v>
      </c>
      <c r="P77" s="78">
        <v>6.5000000000000002E-2</v>
      </c>
      <c r="Q77" s="79">
        <v>1.9</v>
      </c>
    </row>
    <row r="78" spans="1:17" ht="26.4" x14ac:dyDescent="0.3">
      <c r="A78" s="75" t="s">
        <v>66</v>
      </c>
      <c r="B78" s="76" t="s">
        <v>41</v>
      </c>
      <c r="C78" s="73">
        <v>180</v>
      </c>
      <c r="D78" s="73">
        <v>3.92</v>
      </c>
      <c r="E78" s="73">
        <v>3.47</v>
      </c>
      <c r="F78" s="73">
        <v>27.19</v>
      </c>
      <c r="G78" s="73">
        <v>259</v>
      </c>
      <c r="H78" s="73">
        <v>27.13</v>
      </c>
      <c r="I78" s="73">
        <v>26.22</v>
      </c>
      <c r="J78" s="73">
        <v>74.22</v>
      </c>
      <c r="K78" s="73">
        <v>1</v>
      </c>
      <c r="L78" s="73">
        <v>21</v>
      </c>
      <c r="M78" s="73">
        <v>129.08000000000001</v>
      </c>
      <c r="N78" s="73">
        <v>0.13</v>
      </c>
      <c r="O78" s="73">
        <v>0.09</v>
      </c>
      <c r="P78" s="73">
        <v>1.27</v>
      </c>
      <c r="Q78" s="74">
        <v>16.64</v>
      </c>
    </row>
    <row r="79" spans="1:17" s="77" customFormat="1" ht="26.4" x14ac:dyDescent="0.3">
      <c r="A79" s="84" t="s">
        <v>139</v>
      </c>
      <c r="B79" s="82" t="s">
        <v>140</v>
      </c>
      <c r="C79" s="83">
        <v>200</v>
      </c>
      <c r="D79" s="83">
        <v>0.45</v>
      </c>
      <c r="E79" s="83">
        <v>0.1</v>
      </c>
      <c r="F79" s="83">
        <v>33.99</v>
      </c>
      <c r="G79" s="83">
        <v>98</v>
      </c>
      <c r="H79" s="83">
        <v>99.6</v>
      </c>
      <c r="I79" s="83">
        <v>23.3</v>
      </c>
      <c r="J79" s="83">
        <v>7.6</v>
      </c>
      <c r="K79" s="83">
        <v>12.1</v>
      </c>
      <c r="L79" s="83">
        <v>0.25</v>
      </c>
      <c r="M79" s="83">
        <v>4</v>
      </c>
      <c r="N79" s="83">
        <v>0.03</v>
      </c>
      <c r="O79" s="83">
        <v>0.01</v>
      </c>
      <c r="P79" s="83">
        <v>0.1</v>
      </c>
      <c r="Q79" s="85">
        <v>12</v>
      </c>
    </row>
    <row r="80" spans="1:17" x14ac:dyDescent="0.3">
      <c r="A80" s="17"/>
      <c r="B80" s="21" t="s">
        <v>39</v>
      </c>
      <c r="C80" s="13">
        <v>20</v>
      </c>
      <c r="D80" s="13">
        <v>1.58</v>
      </c>
      <c r="E80" s="13">
        <v>0.2</v>
      </c>
      <c r="F80" s="13">
        <v>9.66</v>
      </c>
      <c r="G80" s="13">
        <v>46.76</v>
      </c>
      <c r="H80" s="13">
        <v>4.5999999999999996</v>
      </c>
      <c r="I80" s="13">
        <v>6.6</v>
      </c>
      <c r="J80" s="13">
        <v>17.399999999999999</v>
      </c>
      <c r="K80" s="13">
        <v>0.22</v>
      </c>
      <c r="L80" s="13" t="s">
        <v>37</v>
      </c>
      <c r="M80" s="13" t="s">
        <v>37</v>
      </c>
      <c r="N80" s="13">
        <v>0.02</v>
      </c>
      <c r="O80" s="13" t="s">
        <v>93</v>
      </c>
      <c r="P80" s="13" t="s">
        <v>93</v>
      </c>
      <c r="Q80" s="16">
        <v>6</v>
      </c>
    </row>
    <row r="81" spans="1:17" ht="26.4" x14ac:dyDescent="0.3">
      <c r="A81" s="17"/>
      <c r="B81" s="21" t="s">
        <v>40</v>
      </c>
      <c r="C81" s="13">
        <v>40</v>
      </c>
      <c r="D81" s="13">
        <v>2.11</v>
      </c>
      <c r="E81" s="13">
        <v>0.44</v>
      </c>
      <c r="F81" s="13">
        <v>19.78</v>
      </c>
      <c r="G81" s="13">
        <v>91.96</v>
      </c>
      <c r="H81" s="13">
        <v>9.1999999999999993</v>
      </c>
      <c r="I81" s="13">
        <v>10</v>
      </c>
      <c r="J81" s="13" t="s">
        <v>93</v>
      </c>
      <c r="K81" s="13">
        <v>1.24</v>
      </c>
      <c r="L81" s="13" t="s">
        <v>93</v>
      </c>
      <c r="M81" s="13">
        <v>42.4</v>
      </c>
      <c r="N81" s="13">
        <v>0.04</v>
      </c>
      <c r="O81" s="13" t="s">
        <v>93</v>
      </c>
      <c r="P81" s="13" t="s">
        <v>93</v>
      </c>
      <c r="Q81" s="16" t="s">
        <v>93</v>
      </c>
    </row>
    <row r="82" spans="1:17" s="188" customFormat="1" x14ac:dyDescent="0.3">
      <c r="A82" s="196"/>
      <c r="B82" s="197" t="s">
        <v>99</v>
      </c>
      <c r="C82" s="194">
        <v>55</v>
      </c>
      <c r="D82" s="194">
        <v>0.66</v>
      </c>
      <c r="E82" s="194">
        <v>0.04</v>
      </c>
      <c r="F82" s="194">
        <v>29.33</v>
      </c>
      <c r="G82" s="194">
        <v>119.17</v>
      </c>
      <c r="H82" s="194" t="s">
        <v>93</v>
      </c>
      <c r="I82" s="194" t="s">
        <v>93</v>
      </c>
      <c r="J82" s="194" t="s">
        <v>93</v>
      </c>
      <c r="K82" s="194">
        <v>0.15</v>
      </c>
      <c r="L82" s="194">
        <v>7.0000000000000007E-2</v>
      </c>
      <c r="M82" s="194" t="s">
        <v>93</v>
      </c>
      <c r="N82" s="194" t="s">
        <v>93</v>
      </c>
      <c r="O82" s="194">
        <v>0.73</v>
      </c>
      <c r="P82" s="194">
        <v>8.5299999999999994</v>
      </c>
      <c r="Q82" s="195" t="s">
        <v>93</v>
      </c>
    </row>
    <row r="83" spans="1:17" s="275" customFormat="1" x14ac:dyDescent="0.3">
      <c r="A83" s="271"/>
      <c r="B83" s="272" t="s">
        <v>156</v>
      </c>
      <c r="C83" s="273"/>
      <c r="D83" s="273">
        <f t="shared" ref="D83:Q83" si="13">SUM(D75:D82)</f>
        <v>26.820000000000004</v>
      </c>
      <c r="E83" s="273">
        <f t="shared" si="13"/>
        <v>40.629999999999995</v>
      </c>
      <c r="F83" s="273">
        <f t="shared" si="13"/>
        <v>147.37</v>
      </c>
      <c r="G83" s="273">
        <f t="shared" si="13"/>
        <v>1125.3400000000001</v>
      </c>
      <c r="H83" s="273">
        <f t="shared" si="13"/>
        <v>212.98</v>
      </c>
      <c r="I83" s="273">
        <f t="shared" si="13"/>
        <v>148.9</v>
      </c>
      <c r="J83" s="273">
        <f t="shared" si="13"/>
        <v>422.75</v>
      </c>
      <c r="K83" s="273">
        <f t="shared" si="13"/>
        <v>17.829999999999995</v>
      </c>
      <c r="L83" s="273">
        <f t="shared" si="13"/>
        <v>45.690000000000005</v>
      </c>
      <c r="M83" s="273">
        <f t="shared" si="13"/>
        <v>537.67999999999995</v>
      </c>
      <c r="N83" s="273">
        <f t="shared" si="13"/>
        <v>0.59000000000000008</v>
      </c>
      <c r="O83" s="273">
        <f t="shared" si="13"/>
        <v>1.1539999999999999</v>
      </c>
      <c r="P83" s="273">
        <f t="shared" si="13"/>
        <v>11.545</v>
      </c>
      <c r="Q83" s="274">
        <f t="shared" si="13"/>
        <v>53.62</v>
      </c>
    </row>
    <row r="84" spans="1:17" s="282" customFormat="1" x14ac:dyDescent="0.3">
      <c r="A84" s="285"/>
      <c r="B84" s="283" t="s">
        <v>17</v>
      </c>
      <c r="C84" s="284"/>
      <c r="D84" s="284">
        <f t="shared" ref="D84:Q84" si="14">D73+D83</f>
        <v>27.180000000000003</v>
      </c>
      <c r="E84" s="284">
        <f t="shared" si="14"/>
        <v>40.989999999999995</v>
      </c>
      <c r="F84" s="284">
        <f t="shared" si="14"/>
        <v>156.19</v>
      </c>
      <c r="G84" s="284">
        <f t="shared" si="14"/>
        <v>1167.6400000000001</v>
      </c>
      <c r="H84" s="284">
        <f t="shared" si="14"/>
        <v>227.38</v>
      </c>
      <c r="I84" s="284">
        <f t="shared" si="14"/>
        <v>157</v>
      </c>
      <c r="J84" s="284">
        <f t="shared" si="14"/>
        <v>432.65</v>
      </c>
      <c r="K84" s="284">
        <f t="shared" si="14"/>
        <v>19.809999999999995</v>
      </c>
      <c r="L84" s="284">
        <f t="shared" si="14"/>
        <v>45.690000000000005</v>
      </c>
      <c r="M84" s="284">
        <f t="shared" si="14"/>
        <v>542.17999999999995</v>
      </c>
      <c r="N84" s="284">
        <f t="shared" si="14"/>
        <v>0.62000000000000011</v>
      </c>
      <c r="O84" s="284">
        <f t="shared" si="14"/>
        <v>1.1839999999999999</v>
      </c>
      <c r="P84" s="284">
        <f t="shared" si="14"/>
        <v>11.815</v>
      </c>
      <c r="Q84" s="286">
        <f t="shared" si="14"/>
        <v>62.62</v>
      </c>
    </row>
    <row r="85" spans="1:17" x14ac:dyDescent="0.3">
      <c r="A85" s="362" t="s">
        <v>24</v>
      </c>
      <c r="B85" s="363"/>
      <c r="C85" s="363"/>
      <c r="D85" s="363"/>
      <c r="E85" s="363"/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363"/>
      <c r="Q85" s="364"/>
    </row>
    <row r="86" spans="1:17" s="268" customFormat="1" x14ac:dyDescent="0.3">
      <c r="A86" s="287"/>
      <c r="B86" s="270" t="s">
        <v>160</v>
      </c>
      <c r="C86" s="352"/>
      <c r="D86" s="353"/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Q86" s="354"/>
    </row>
    <row r="87" spans="1:17" s="268" customFormat="1" ht="26.4" x14ac:dyDescent="0.3">
      <c r="A87" s="278" t="s">
        <v>59</v>
      </c>
      <c r="B87" s="277" t="s">
        <v>94</v>
      </c>
      <c r="C87" s="277">
        <v>180</v>
      </c>
      <c r="D87" s="277">
        <v>0.36</v>
      </c>
      <c r="E87" s="277">
        <v>0.36</v>
      </c>
      <c r="F87" s="277">
        <v>8.82</v>
      </c>
      <c r="G87" s="277">
        <v>42.3</v>
      </c>
      <c r="H87" s="277">
        <v>14.4</v>
      </c>
      <c r="I87" s="277">
        <v>8.1</v>
      </c>
      <c r="J87" s="277">
        <v>9.9</v>
      </c>
      <c r="K87" s="277">
        <v>1.98</v>
      </c>
      <c r="L87" s="277" t="s">
        <v>37</v>
      </c>
      <c r="M87" s="277">
        <v>4.5</v>
      </c>
      <c r="N87" s="277">
        <v>0.03</v>
      </c>
      <c r="O87" s="277">
        <v>0.03</v>
      </c>
      <c r="P87" s="277">
        <v>0.27</v>
      </c>
      <c r="Q87" s="279">
        <v>9</v>
      </c>
    </row>
    <row r="88" spans="1:17" s="268" customFormat="1" x14ac:dyDescent="0.3">
      <c r="A88" s="287"/>
      <c r="B88" s="280" t="s">
        <v>156</v>
      </c>
      <c r="C88" s="280"/>
      <c r="D88" s="280">
        <f t="shared" ref="D88:Q88" si="15">SUM(D87)</f>
        <v>0.36</v>
      </c>
      <c r="E88" s="280">
        <f t="shared" si="15"/>
        <v>0.36</v>
      </c>
      <c r="F88" s="280">
        <f t="shared" si="15"/>
        <v>8.82</v>
      </c>
      <c r="G88" s="280">
        <f t="shared" si="15"/>
        <v>42.3</v>
      </c>
      <c r="H88" s="280">
        <f t="shared" si="15"/>
        <v>14.4</v>
      </c>
      <c r="I88" s="280">
        <f t="shared" si="15"/>
        <v>8.1</v>
      </c>
      <c r="J88" s="280">
        <f t="shared" si="15"/>
        <v>9.9</v>
      </c>
      <c r="K88" s="280">
        <f t="shared" si="15"/>
        <v>1.98</v>
      </c>
      <c r="L88" s="280">
        <f t="shared" si="15"/>
        <v>0</v>
      </c>
      <c r="M88" s="280">
        <f t="shared" si="15"/>
        <v>4.5</v>
      </c>
      <c r="N88" s="280">
        <f t="shared" si="15"/>
        <v>0.03</v>
      </c>
      <c r="O88" s="280">
        <f t="shared" si="15"/>
        <v>0.03</v>
      </c>
      <c r="P88" s="280">
        <f t="shared" si="15"/>
        <v>0.27</v>
      </c>
      <c r="Q88" s="281">
        <f t="shared" si="15"/>
        <v>9</v>
      </c>
    </row>
    <row r="89" spans="1:17" x14ac:dyDescent="0.3">
      <c r="A89" s="17"/>
      <c r="B89" s="22" t="s">
        <v>15</v>
      </c>
      <c r="C89" s="350"/>
      <c r="D89" s="350"/>
      <c r="E89" s="350"/>
      <c r="F89" s="350"/>
      <c r="G89" s="350"/>
      <c r="H89" s="350"/>
      <c r="I89" s="350"/>
      <c r="J89" s="350"/>
      <c r="K89" s="350"/>
      <c r="L89" s="350"/>
      <c r="M89" s="350"/>
      <c r="N89" s="350"/>
      <c r="O89" s="350"/>
      <c r="P89" s="350"/>
      <c r="Q89" s="351"/>
    </row>
    <row r="90" spans="1:17" ht="39.6" x14ac:dyDescent="0.3">
      <c r="A90" s="17" t="s">
        <v>69</v>
      </c>
      <c r="B90" s="15" t="s">
        <v>152</v>
      </c>
      <c r="C90" s="13">
        <v>50</v>
      </c>
      <c r="D90" s="13">
        <v>0.55000000000000004</v>
      </c>
      <c r="E90" s="13">
        <v>1.75</v>
      </c>
      <c r="F90" s="13">
        <v>1.9</v>
      </c>
      <c r="G90" s="13">
        <v>11</v>
      </c>
      <c r="H90" s="13">
        <v>7</v>
      </c>
      <c r="I90" s="13">
        <v>10</v>
      </c>
      <c r="J90" s="13">
        <v>13</v>
      </c>
      <c r="K90" s="13">
        <v>0.45</v>
      </c>
      <c r="L90" s="13" t="s">
        <v>93</v>
      </c>
      <c r="M90" s="13">
        <v>66.5</v>
      </c>
      <c r="N90" s="13">
        <v>0.03</v>
      </c>
      <c r="O90" s="13">
        <v>0.02</v>
      </c>
      <c r="P90" s="13">
        <v>0.25</v>
      </c>
      <c r="Q90" s="16">
        <v>8.75</v>
      </c>
    </row>
    <row r="91" spans="1:17" s="193" customFormat="1" ht="39.6" x14ac:dyDescent="0.3">
      <c r="A91" s="200" t="s">
        <v>49</v>
      </c>
      <c r="B91" s="201" t="s">
        <v>73</v>
      </c>
      <c r="C91" s="198">
        <v>110</v>
      </c>
      <c r="D91" s="198">
        <v>8.77</v>
      </c>
      <c r="E91" s="198">
        <v>3.48</v>
      </c>
      <c r="F91" s="198">
        <v>25.62</v>
      </c>
      <c r="G91" s="198">
        <v>169</v>
      </c>
      <c r="H91" s="198">
        <v>24.5</v>
      </c>
      <c r="I91" s="198">
        <v>17.45</v>
      </c>
      <c r="J91" s="198">
        <v>77.650000000000006</v>
      </c>
      <c r="K91" s="198">
        <v>1.08</v>
      </c>
      <c r="L91" s="198" t="s">
        <v>37</v>
      </c>
      <c r="M91" s="198">
        <v>53.5</v>
      </c>
      <c r="N91" s="198">
        <v>0.1</v>
      </c>
      <c r="O91" s="198">
        <v>7.0000000000000007E-2</v>
      </c>
      <c r="P91" s="198">
        <v>2.5</v>
      </c>
      <c r="Q91" s="199">
        <v>0.64</v>
      </c>
    </row>
    <row r="92" spans="1:17" ht="26.4" x14ac:dyDescent="0.3">
      <c r="A92" s="88" t="s">
        <v>109</v>
      </c>
      <c r="B92" s="89" t="s">
        <v>110</v>
      </c>
      <c r="C92" s="86" t="s">
        <v>46</v>
      </c>
      <c r="D92" s="86">
        <v>7.24</v>
      </c>
      <c r="E92" s="86">
        <v>12.89</v>
      </c>
      <c r="F92" s="86">
        <v>8.92</v>
      </c>
      <c r="G92" s="86">
        <v>189</v>
      </c>
      <c r="H92" s="86">
        <v>139.4</v>
      </c>
      <c r="I92" s="86">
        <v>83</v>
      </c>
      <c r="J92" s="86">
        <v>197.1</v>
      </c>
      <c r="K92" s="86">
        <v>3.1</v>
      </c>
      <c r="L92" s="86" t="s">
        <v>37</v>
      </c>
      <c r="M92" s="86">
        <v>813.4</v>
      </c>
      <c r="N92" s="86">
        <v>0.28999999999999998</v>
      </c>
      <c r="O92" s="86">
        <v>0.19</v>
      </c>
      <c r="P92" s="86">
        <v>3.34</v>
      </c>
      <c r="Q92" s="87">
        <v>41.5</v>
      </c>
    </row>
    <row r="93" spans="1:17" ht="26.4" x14ac:dyDescent="0.3">
      <c r="A93" s="93" t="s">
        <v>141</v>
      </c>
      <c r="B93" s="91" t="s">
        <v>142</v>
      </c>
      <c r="C93" s="90">
        <v>100</v>
      </c>
      <c r="D93" s="90">
        <v>10.58</v>
      </c>
      <c r="E93" s="90">
        <v>28.17</v>
      </c>
      <c r="F93" s="90">
        <v>2.56</v>
      </c>
      <c r="G93" s="90">
        <v>305</v>
      </c>
      <c r="H93" s="90">
        <v>24.36</v>
      </c>
      <c r="I93" s="90">
        <v>22.92</v>
      </c>
      <c r="J93" s="90">
        <v>150.94999999999999</v>
      </c>
      <c r="K93" s="90">
        <v>2.2999999999999998</v>
      </c>
      <c r="L93" s="90" t="s">
        <v>37</v>
      </c>
      <c r="M93" s="90">
        <v>20</v>
      </c>
      <c r="N93" s="90">
        <v>0.04</v>
      </c>
      <c r="O93" s="90">
        <v>0.1</v>
      </c>
      <c r="P93" s="90">
        <v>3.4</v>
      </c>
      <c r="Q93" s="92">
        <v>1.38</v>
      </c>
    </row>
    <row r="94" spans="1:17" ht="26.4" x14ac:dyDescent="0.3">
      <c r="A94" s="96" t="s">
        <v>62</v>
      </c>
      <c r="B94" s="97" t="s">
        <v>19</v>
      </c>
      <c r="C94" s="94">
        <v>150</v>
      </c>
      <c r="D94" s="94">
        <v>6.09</v>
      </c>
      <c r="E94" s="94">
        <v>0.1</v>
      </c>
      <c r="F94" s="94">
        <v>61.14</v>
      </c>
      <c r="G94" s="94">
        <v>233</v>
      </c>
      <c r="H94" s="94">
        <v>1.52</v>
      </c>
      <c r="I94" s="94">
        <v>18.149999999999999</v>
      </c>
      <c r="J94" s="94">
        <v>67.67</v>
      </c>
      <c r="K94" s="94">
        <v>0.59</v>
      </c>
      <c r="L94" s="94" t="s">
        <v>37</v>
      </c>
      <c r="M94" s="94">
        <v>22.5</v>
      </c>
      <c r="N94" s="94">
        <v>0.3</v>
      </c>
      <c r="O94" s="94">
        <v>0.03</v>
      </c>
      <c r="P94" s="94">
        <v>0.23</v>
      </c>
      <c r="Q94" s="95">
        <v>2.0299999999999998</v>
      </c>
    </row>
    <row r="95" spans="1:17" s="9" customFormat="1" ht="26.4" x14ac:dyDescent="0.3">
      <c r="A95" s="205" t="s">
        <v>161</v>
      </c>
      <c r="B95" s="206" t="s">
        <v>162</v>
      </c>
      <c r="C95" s="203" t="s">
        <v>163</v>
      </c>
      <c r="D95" s="203" t="s">
        <v>93</v>
      </c>
      <c r="E95" s="203" t="s">
        <v>93</v>
      </c>
      <c r="F95" s="203">
        <v>0.2</v>
      </c>
      <c r="G95" s="203">
        <v>2</v>
      </c>
      <c r="H95" s="203">
        <v>7.8</v>
      </c>
      <c r="I95" s="203">
        <v>5.2</v>
      </c>
      <c r="J95" s="203">
        <v>9.6999999999999993</v>
      </c>
      <c r="K95" s="203">
        <v>0.9</v>
      </c>
      <c r="L95" s="203" t="s">
        <v>93</v>
      </c>
      <c r="M95" s="203" t="s">
        <v>93</v>
      </c>
      <c r="N95" s="203" t="s">
        <v>93</v>
      </c>
      <c r="O95" s="203" t="s">
        <v>93</v>
      </c>
      <c r="P95" s="203" t="s">
        <v>93</v>
      </c>
      <c r="Q95" s="204">
        <v>2.9</v>
      </c>
    </row>
    <row r="96" spans="1:17" ht="26.4" x14ac:dyDescent="0.3">
      <c r="A96" s="17"/>
      <c r="B96" s="21" t="s">
        <v>40</v>
      </c>
      <c r="C96" s="13">
        <v>40</v>
      </c>
      <c r="D96" s="13">
        <v>2.11</v>
      </c>
      <c r="E96" s="13">
        <v>0.44</v>
      </c>
      <c r="F96" s="13">
        <v>19.78</v>
      </c>
      <c r="G96" s="13">
        <v>91.96</v>
      </c>
      <c r="H96" s="13">
        <v>9.1999999999999993</v>
      </c>
      <c r="I96" s="13">
        <v>10</v>
      </c>
      <c r="J96" s="13" t="s">
        <v>93</v>
      </c>
      <c r="K96" s="13">
        <v>1.24</v>
      </c>
      <c r="L96" s="13" t="s">
        <v>93</v>
      </c>
      <c r="M96" s="13">
        <v>42.4</v>
      </c>
      <c r="N96" s="13">
        <v>0.04</v>
      </c>
      <c r="O96" s="13" t="s">
        <v>93</v>
      </c>
      <c r="P96" s="13" t="s">
        <v>93</v>
      </c>
      <c r="Q96" s="16" t="s">
        <v>93</v>
      </c>
    </row>
    <row r="97" spans="1:17" s="275" customFormat="1" x14ac:dyDescent="0.3">
      <c r="A97" s="271"/>
      <c r="B97" s="272" t="s">
        <v>156</v>
      </c>
      <c r="C97" s="273"/>
      <c r="D97" s="245">
        <f t="shared" ref="D97:Q97" si="16">SUM(D90:D96)</f>
        <v>35.340000000000003</v>
      </c>
      <c r="E97" s="245">
        <f t="shared" si="16"/>
        <v>46.830000000000005</v>
      </c>
      <c r="F97" s="245">
        <f t="shared" si="16"/>
        <v>120.12</v>
      </c>
      <c r="G97" s="245">
        <f t="shared" si="16"/>
        <v>1000.96</v>
      </c>
      <c r="H97" s="245">
        <f t="shared" si="16"/>
        <v>213.78</v>
      </c>
      <c r="I97" s="245">
        <f t="shared" si="16"/>
        <v>166.72</v>
      </c>
      <c r="J97" s="245">
        <f t="shared" si="16"/>
        <v>516.07000000000005</v>
      </c>
      <c r="K97" s="245">
        <f t="shared" si="16"/>
        <v>9.66</v>
      </c>
      <c r="L97" s="245">
        <f t="shared" si="16"/>
        <v>0</v>
      </c>
      <c r="M97" s="245">
        <f t="shared" si="16"/>
        <v>1018.3</v>
      </c>
      <c r="N97" s="245">
        <f t="shared" si="16"/>
        <v>0.8</v>
      </c>
      <c r="O97" s="245">
        <f t="shared" si="16"/>
        <v>0.41000000000000003</v>
      </c>
      <c r="P97" s="245">
        <f t="shared" si="16"/>
        <v>9.7200000000000006</v>
      </c>
      <c r="Q97" s="246">
        <f t="shared" si="16"/>
        <v>57.2</v>
      </c>
    </row>
    <row r="98" spans="1:17" s="282" customFormat="1" x14ac:dyDescent="0.3">
      <c r="A98" s="285"/>
      <c r="B98" s="283" t="s">
        <v>17</v>
      </c>
      <c r="C98" s="284"/>
      <c r="D98" s="151">
        <f t="shared" ref="D98:Q98" si="17">D88+D97</f>
        <v>35.700000000000003</v>
      </c>
      <c r="E98" s="151">
        <f t="shared" si="17"/>
        <v>47.190000000000005</v>
      </c>
      <c r="F98" s="151">
        <f t="shared" si="17"/>
        <v>128.94</v>
      </c>
      <c r="G98" s="151">
        <f t="shared" si="17"/>
        <v>1043.26</v>
      </c>
      <c r="H98" s="151">
        <f t="shared" si="17"/>
        <v>228.18</v>
      </c>
      <c r="I98" s="151">
        <f t="shared" si="17"/>
        <v>174.82</v>
      </c>
      <c r="J98" s="151">
        <f t="shared" si="17"/>
        <v>525.97</v>
      </c>
      <c r="K98" s="151">
        <f t="shared" si="17"/>
        <v>11.64</v>
      </c>
      <c r="L98" s="151">
        <f t="shared" si="17"/>
        <v>0</v>
      </c>
      <c r="M98" s="151">
        <f t="shared" si="17"/>
        <v>1022.8</v>
      </c>
      <c r="N98" s="151">
        <f t="shared" si="17"/>
        <v>0.83000000000000007</v>
      </c>
      <c r="O98" s="151">
        <f t="shared" si="17"/>
        <v>0.44000000000000006</v>
      </c>
      <c r="P98" s="151">
        <f t="shared" si="17"/>
        <v>9.99</v>
      </c>
      <c r="Q98" s="152">
        <f t="shared" si="17"/>
        <v>66.2</v>
      </c>
    </row>
    <row r="99" spans="1:17" x14ac:dyDescent="0.3">
      <c r="A99" s="362" t="s">
        <v>25</v>
      </c>
      <c r="B99" s="363"/>
      <c r="C99" s="363"/>
      <c r="D99" s="363"/>
      <c r="E99" s="363"/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4"/>
    </row>
    <row r="100" spans="1:17" s="268" customFormat="1" x14ac:dyDescent="0.3">
      <c r="A100" s="287"/>
      <c r="B100" s="269" t="s">
        <v>160</v>
      </c>
      <c r="C100" s="352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4"/>
    </row>
    <row r="101" spans="1:17" s="268" customFormat="1" ht="26.4" x14ac:dyDescent="0.3">
      <c r="A101" s="295"/>
      <c r="B101" s="293" t="s">
        <v>157</v>
      </c>
      <c r="C101" s="294">
        <v>200</v>
      </c>
      <c r="D101" s="294">
        <v>1</v>
      </c>
      <c r="E101" s="294" t="s">
        <v>93</v>
      </c>
      <c r="F101" s="294">
        <v>23</v>
      </c>
      <c r="G101" s="294">
        <v>92</v>
      </c>
      <c r="H101" s="294">
        <v>16</v>
      </c>
      <c r="I101" s="294">
        <v>10</v>
      </c>
      <c r="J101" s="294">
        <v>14</v>
      </c>
      <c r="K101" s="294">
        <v>0.2</v>
      </c>
      <c r="L101" s="294" t="s">
        <v>93</v>
      </c>
      <c r="M101" s="294" t="s">
        <v>93</v>
      </c>
      <c r="N101" s="294" t="s">
        <v>93</v>
      </c>
      <c r="O101" s="294" t="s">
        <v>93</v>
      </c>
      <c r="P101" s="294" t="s">
        <v>93</v>
      </c>
      <c r="Q101" s="296">
        <v>1.8</v>
      </c>
    </row>
    <row r="102" spans="1:17" s="268" customFormat="1" x14ac:dyDescent="0.3">
      <c r="A102" s="287"/>
      <c r="B102" s="280" t="s">
        <v>156</v>
      </c>
      <c r="C102" s="280"/>
      <c r="D102" s="280">
        <f t="shared" ref="D102:Q102" si="18">SUM(D101)</f>
        <v>1</v>
      </c>
      <c r="E102" s="280">
        <f t="shared" si="18"/>
        <v>0</v>
      </c>
      <c r="F102" s="280">
        <f t="shared" si="18"/>
        <v>23</v>
      </c>
      <c r="G102" s="280">
        <f t="shared" si="18"/>
        <v>92</v>
      </c>
      <c r="H102" s="280">
        <f t="shared" si="18"/>
        <v>16</v>
      </c>
      <c r="I102" s="280">
        <f t="shared" si="18"/>
        <v>10</v>
      </c>
      <c r="J102" s="280">
        <f t="shared" si="18"/>
        <v>14</v>
      </c>
      <c r="K102" s="280">
        <f t="shared" si="18"/>
        <v>0.2</v>
      </c>
      <c r="L102" s="280">
        <f t="shared" si="18"/>
        <v>0</v>
      </c>
      <c r="M102" s="280">
        <f t="shared" si="18"/>
        <v>0</v>
      </c>
      <c r="N102" s="280">
        <f t="shared" si="18"/>
        <v>0</v>
      </c>
      <c r="O102" s="280">
        <f t="shared" si="18"/>
        <v>0</v>
      </c>
      <c r="P102" s="280">
        <f t="shared" si="18"/>
        <v>0</v>
      </c>
      <c r="Q102" s="281">
        <f t="shared" si="18"/>
        <v>1.8</v>
      </c>
    </row>
    <row r="103" spans="1:17" x14ac:dyDescent="0.3">
      <c r="A103" s="17"/>
      <c r="B103" s="20" t="s">
        <v>15</v>
      </c>
      <c r="C103" s="350"/>
      <c r="D103" s="350"/>
      <c r="E103" s="350"/>
      <c r="F103" s="350"/>
      <c r="G103" s="350"/>
      <c r="H103" s="350"/>
      <c r="I103" s="350"/>
      <c r="J103" s="350"/>
      <c r="K103" s="350"/>
      <c r="L103" s="350"/>
      <c r="M103" s="350"/>
      <c r="N103" s="350"/>
      <c r="O103" s="350"/>
      <c r="P103" s="350"/>
      <c r="Q103" s="351"/>
    </row>
    <row r="104" spans="1:17" ht="26.4" x14ac:dyDescent="0.3">
      <c r="A104" s="100" t="s">
        <v>61</v>
      </c>
      <c r="B104" s="101" t="s">
        <v>42</v>
      </c>
      <c r="C104" s="98">
        <v>60</v>
      </c>
      <c r="D104" s="98">
        <v>0.88</v>
      </c>
      <c r="E104" s="98">
        <v>3.75</v>
      </c>
      <c r="F104" s="98">
        <v>13.12</v>
      </c>
      <c r="G104" s="98">
        <v>58</v>
      </c>
      <c r="H104" s="98">
        <v>22.13</v>
      </c>
      <c r="I104" s="98">
        <v>12.88</v>
      </c>
      <c r="J104" s="98">
        <v>25.38</v>
      </c>
      <c r="K104" s="98">
        <v>0.08</v>
      </c>
      <c r="L104" s="98" t="s">
        <v>93</v>
      </c>
      <c r="M104" s="98">
        <v>1.17</v>
      </c>
      <c r="N104" s="98">
        <v>0.01</v>
      </c>
      <c r="O104" s="98">
        <v>1.67</v>
      </c>
      <c r="P104" s="98">
        <v>0.11</v>
      </c>
      <c r="Q104" s="99">
        <v>4.12</v>
      </c>
    </row>
    <row r="105" spans="1:17" ht="26.4" x14ac:dyDescent="0.3">
      <c r="A105" s="104" t="s">
        <v>115</v>
      </c>
      <c r="B105" s="105" t="s">
        <v>116</v>
      </c>
      <c r="C105" s="102" t="s">
        <v>46</v>
      </c>
      <c r="D105" s="102">
        <v>11.64</v>
      </c>
      <c r="E105" s="102">
        <v>4.0199999999999996</v>
      </c>
      <c r="F105" s="102">
        <v>16</v>
      </c>
      <c r="G105" s="102">
        <v>154.35</v>
      </c>
      <c r="H105" s="102">
        <v>8.25</v>
      </c>
      <c r="I105" s="102">
        <v>27.25</v>
      </c>
      <c r="J105" s="102">
        <v>15.4</v>
      </c>
      <c r="K105" s="102">
        <v>36.75</v>
      </c>
      <c r="L105" s="102">
        <v>0.73</v>
      </c>
      <c r="M105" s="102">
        <v>1.218</v>
      </c>
      <c r="N105" s="102">
        <v>10.5</v>
      </c>
      <c r="O105" s="102">
        <v>0.05</v>
      </c>
      <c r="P105" s="102">
        <v>0.02</v>
      </c>
      <c r="Q105" s="103">
        <v>0.95</v>
      </c>
    </row>
    <row r="106" spans="1:17" ht="52.8" x14ac:dyDescent="0.3">
      <c r="A106" s="113" t="s">
        <v>104</v>
      </c>
      <c r="B106" s="111" t="s">
        <v>105</v>
      </c>
      <c r="C106" s="110">
        <v>70</v>
      </c>
      <c r="D106" s="110">
        <v>2.11</v>
      </c>
      <c r="E106" s="110">
        <v>5.48</v>
      </c>
      <c r="F106" s="110">
        <v>6.2</v>
      </c>
      <c r="G106" s="110">
        <v>83.3</v>
      </c>
      <c r="H106" s="110">
        <v>4.5999999999999996</v>
      </c>
      <c r="I106" s="110">
        <v>6.6</v>
      </c>
      <c r="J106" s="110">
        <v>56.8</v>
      </c>
      <c r="K106" s="110">
        <v>0.33</v>
      </c>
      <c r="L106" s="110" t="s">
        <v>93</v>
      </c>
      <c r="M106" s="110">
        <v>17.399999999999999</v>
      </c>
      <c r="N106" s="110">
        <v>0.02</v>
      </c>
      <c r="O106" s="110">
        <v>0.03</v>
      </c>
      <c r="P106" s="110">
        <v>0.17</v>
      </c>
      <c r="Q106" s="112">
        <v>10.5</v>
      </c>
    </row>
    <row r="107" spans="1:17" ht="26.4" x14ac:dyDescent="0.3">
      <c r="A107" s="108" t="s">
        <v>60</v>
      </c>
      <c r="B107" s="109" t="s">
        <v>16</v>
      </c>
      <c r="C107" s="106">
        <v>150</v>
      </c>
      <c r="D107" s="106">
        <v>8.6</v>
      </c>
      <c r="E107" s="106">
        <v>6.09</v>
      </c>
      <c r="F107" s="106">
        <v>38.6</v>
      </c>
      <c r="G107" s="106">
        <v>243.75</v>
      </c>
      <c r="H107" s="106">
        <v>288.33</v>
      </c>
      <c r="I107" s="106">
        <v>16.47</v>
      </c>
      <c r="J107" s="106">
        <v>150.83000000000001</v>
      </c>
      <c r="K107" s="106">
        <v>22.6</v>
      </c>
      <c r="L107" s="106">
        <v>5.3</v>
      </c>
      <c r="M107" s="106">
        <v>25.16</v>
      </c>
      <c r="N107" s="106">
        <v>0.8</v>
      </c>
      <c r="O107" s="106">
        <v>0.23</v>
      </c>
      <c r="P107" s="106">
        <v>0.1</v>
      </c>
      <c r="Q107" s="107">
        <v>5.5</v>
      </c>
    </row>
    <row r="108" spans="1:17" ht="26.4" x14ac:dyDescent="0.3">
      <c r="A108" s="116" t="s">
        <v>97</v>
      </c>
      <c r="B108" s="117" t="s">
        <v>98</v>
      </c>
      <c r="C108" s="114">
        <v>200</v>
      </c>
      <c r="D108" s="114">
        <v>0.66</v>
      </c>
      <c r="E108" s="114">
        <v>0.09</v>
      </c>
      <c r="F108" s="114">
        <v>32.01</v>
      </c>
      <c r="G108" s="114">
        <v>132.80000000000001</v>
      </c>
      <c r="H108" s="114">
        <v>32.479999999999997</v>
      </c>
      <c r="I108" s="114">
        <v>17.46</v>
      </c>
      <c r="J108" s="114">
        <v>23.44</v>
      </c>
      <c r="K108" s="114">
        <v>0.7</v>
      </c>
      <c r="L108" s="114" t="s">
        <v>93</v>
      </c>
      <c r="M108" s="114">
        <v>40.799999999999997</v>
      </c>
      <c r="N108" s="114">
        <v>0.02</v>
      </c>
      <c r="O108" s="114">
        <v>0.02</v>
      </c>
      <c r="P108" s="114">
        <v>0.26</v>
      </c>
      <c r="Q108" s="115">
        <v>0.73</v>
      </c>
    </row>
    <row r="109" spans="1:17" x14ac:dyDescent="0.3">
      <c r="A109" s="17"/>
      <c r="B109" s="21" t="s">
        <v>39</v>
      </c>
      <c r="C109" s="13">
        <v>20</v>
      </c>
      <c r="D109" s="13">
        <v>1.58</v>
      </c>
      <c r="E109" s="13">
        <v>0.2</v>
      </c>
      <c r="F109" s="13">
        <v>9.66</v>
      </c>
      <c r="G109" s="13">
        <v>46.76</v>
      </c>
      <c r="H109" s="13">
        <v>4.5999999999999996</v>
      </c>
      <c r="I109" s="13">
        <v>6.6</v>
      </c>
      <c r="J109" s="13">
        <v>17.399999999999999</v>
      </c>
      <c r="K109" s="13">
        <v>0.22</v>
      </c>
      <c r="L109" s="13" t="s">
        <v>37</v>
      </c>
      <c r="M109" s="13" t="s">
        <v>37</v>
      </c>
      <c r="N109" s="13">
        <v>0.02</v>
      </c>
      <c r="O109" s="13" t="s">
        <v>93</v>
      </c>
      <c r="P109" s="13" t="s">
        <v>93</v>
      </c>
      <c r="Q109" s="16">
        <v>6</v>
      </c>
    </row>
    <row r="110" spans="1:17" ht="26.4" x14ac:dyDescent="0.3">
      <c r="A110" s="17"/>
      <c r="B110" s="21" t="s">
        <v>40</v>
      </c>
      <c r="C110" s="13">
        <v>40</v>
      </c>
      <c r="D110" s="13">
        <v>2.11</v>
      </c>
      <c r="E110" s="13">
        <v>0.44</v>
      </c>
      <c r="F110" s="13">
        <v>19.78</v>
      </c>
      <c r="G110" s="13">
        <v>91.96</v>
      </c>
      <c r="H110" s="13">
        <v>9.1999999999999993</v>
      </c>
      <c r="I110" s="13">
        <v>10</v>
      </c>
      <c r="J110" s="13" t="s">
        <v>93</v>
      </c>
      <c r="K110" s="13">
        <v>1.24</v>
      </c>
      <c r="L110" s="13" t="s">
        <v>93</v>
      </c>
      <c r="M110" s="13">
        <v>42.4</v>
      </c>
      <c r="N110" s="13">
        <v>0.04</v>
      </c>
      <c r="O110" s="13" t="s">
        <v>93</v>
      </c>
      <c r="P110" s="13" t="s">
        <v>93</v>
      </c>
      <c r="Q110" s="16" t="s">
        <v>93</v>
      </c>
    </row>
    <row r="111" spans="1:17" s="202" customFormat="1" ht="26.4" x14ac:dyDescent="0.3">
      <c r="A111" s="209" t="s">
        <v>59</v>
      </c>
      <c r="B111" s="208" t="s">
        <v>94</v>
      </c>
      <c r="C111" s="210">
        <v>180</v>
      </c>
      <c r="D111" s="210">
        <v>0.36</v>
      </c>
      <c r="E111" s="210">
        <v>0.36</v>
      </c>
      <c r="F111" s="210">
        <v>8.82</v>
      </c>
      <c r="G111" s="210">
        <v>42.3</v>
      </c>
      <c r="H111" s="210">
        <v>14.4</v>
      </c>
      <c r="I111" s="210">
        <v>8.1</v>
      </c>
      <c r="J111" s="210">
        <v>9.9</v>
      </c>
      <c r="K111" s="210">
        <v>1.98</v>
      </c>
      <c r="L111" s="210" t="s">
        <v>37</v>
      </c>
      <c r="M111" s="210">
        <v>4.5</v>
      </c>
      <c r="N111" s="210">
        <v>0.03</v>
      </c>
      <c r="O111" s="210">
        <v>0.03</v>
      </c>
      <c r="P111" s="210">
        <v>0.27</v>
      </c>
      <c r="Q111" s="211">
        <v>9</v>
      </c>
    </row>
    <row r="112" spans="1:17" s="292" customFormat="1" x14ac:dyDescent="0.3">
      <c r="A112" s="290"/>
      <c r="B112" s="291" t="s">
        <v>156</v>
      </c>
      <c r="C112" s="245"/>
      <c r="D112" s="245">
        <f t="shared" ref="D112:Q112" si="19">SUM(D104:D111)</f>
        <v>27.939999999999998</v>
      </c>
      <c r="E112" s="245">
        <f t="shared" si="19"/>
        <v>20.43</v>
      </c>
      <c r="F112" s="245">
        <f t="shared" si="19"/>
        <v>144.19</v>
      </c>
      <c r="G112" s="245">
        <f t="shared" si="19"/>
        <v>853.22</v>
      </c>
      <c r="H112" s="245">
        <f t="shared" si="19"/>
        <v>383.99</v>
      </c>
      <c r="I112" s="245">
        <f t="shared" si="19"/>
        <v>105.35999999999999</v>
      </c>
      <c r="J112" s="245">
        <f t="shared" si="19"/>
        <v>299.14999999999998</v>
      </c>
      <c r="K112" s="245">
        <f t="shared" si="19"/>
        <v>63.9</v>
      </c>
      <c r="L112" s="245">
        <f t="shared" si="19"/>
        <v>6.0299999999999994</v>
      </c>
      <c r="M112" s="245">
        <f t="shared" si="19"/>
        <v>132.648</v>
      </c>
      <c r="N112" s="245">
        <f t="shared" si="19"/>
        <v>11.439999999999998</v>
      </c>
      <c r="O112" s="245">
        <f t="shared" si="19"/>
        <v>2.0299999999999998</v>
      </c>
      <c r="P112" s="245">
        <f t="shared" si="19"/>
        <v>0.93</v>
      </c>
      <c r="Q112" s="246">
        <f t="shared" si="19"/>
        <v>36.799999999999997</v>
      </c>
    </row>
    <row r="113" spans="1:17" s="298" customFormat="1" x14ac:dyDescent="0.3">
      <c r="A113" s="300"/>
      <c r="B113" s="299" t="s">
        <v>17</v>
      </c>
      <c r="C113" s="151"/>
      <c r="D113" s="151">
        <f t="shared" ref="D113:Q113" si="20">D102+D112</f>
        <v>28.939999999999998</v>
      </c>
      <c r="E113" s="151">
        <f t="shared" si="20"/>
        <v>20.43</v>
      </c>
      <c r="F113" s="151">
        <f t="shared" si="20"/>
        <v>167.19</v>
      </c>
      <c r="G113" s="151">
        <f t="shared" si="20"/>
        <v>945.22</v>
      </c>
      <c r="H113" s="151">
        <f t="shared" si="20"/>
        <v>399.99</v>
      </c>
      <c r="I113" s="151">
        <f t="shared" si="20"/>
        <v>115.35999999999999</v>
      </c>
      <c r="J113" s="151">
        <f t="shared" si="20"/>
        <v>313.14999999999998</v>
      </c>
      <c r="K113" s="151">
        <f t="shared" si="20"/>
        <v>64.099999999999994</v>
      </c>
      <c r="L113" s="151">
        <f t="shared" si="20"/>
        <v>6.0299999999999994</v>
      </c>
      <c r="M113" s="151">
        <f t="shared" si="20"/>
        <v>132.648</v>
      </c>
      <c r="N113" s="151">
        <f t="shared" si="20"/>
        <v>11.439999999999998</v>
      </c>
      <c r="O113" s="151">
        <f t="shared" si="20"/>
        <v>2.0299999999999998</v>
      </c>
      <c r="P113" s="151">
        <f t="shared" si="20"/>
        <v>0.93</v>
      </c>
      <c r="Q113" s="152">
        <f t="shared" si="20"/>
        <v>38.599999999999994</v>
      </c>
    </row>
    <row r="114" spans="1:17" x14ac:dyDescent="0.3">
      <c r="A114" s="362" t="s">
        <v>26</v>
      </c>
      <c r="B114" s="363"/>
      <c r="C114" s="363"/>
      <c r="D114" s="363"/>
      <c r="E114" s="363"/>
      <c r="F114" s="363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64"/>
    </row>
    <row r="115" spans="1:17" s="288" customFormat="1" x14ac:dyDescent="0.3">
      <c r="A115" s="297"/>
      <c r="B115" s="289" t="s">
        <v>160</v>
      </c>
      <c r="C115" s="352"/>
      <c r="D115" s="353"/>
      <c r="E115" s="353"/>
      <c r="F115" s="353"/>
      <c r="G115" s="353"/>
      <c r="H115" s="353"/>
      <c r="I115" s="353"/>
      <c r="J115" s="353"/>
      <c r="K115" s="353"/>
      <c r="L115" s="353"/>
      <c r="M115" s="353"/>
      <c r="N115" s="353"/>
      <c r="O115" s="353"/>
      <c r="P115" s="353"/>
      <c r="Q115" s="366"/>
    </row>
    <row r="116" spans="1:17" s="288" customFormat="1" ht="26.4" x14ac:dyDescent="0.3">
      <c r="A116" s="310"/>
      <c r="B116" s="308" t="s">
        <v>157</v>
      </c>
      <c r="C116" s="309">
        <v>200</v>
      </c>
      <c r="D116" s="309">
        <v>1</v>
      </c>
      <c r="E116" s="309" t="s">
        <v>93</v>
      </c>
      <c r="F116" s="309">
        <v>23</v>
      </c>
      <c r="G116" s="309">
        <v>92</v>
      </c>
      <c r="H116" s="309">
        <v>16</v>
      </c>
      <c r="I116" s="309">
        <v>10</v>
      </c>
      <c r="J116" s="309">
        <v>14</v>
      </c>
      <c r="K116" s="309">
        <v>0.2</v>
      </c>
      <c r="L116" s="309" t="s">
        <v>93</v>
      </c>
      <c r="M116" s="309" t="s">
        <v>93</v>
      </c>
      <c r="N116" s="309" t="s">
        <v>93</v>
      </c>
      <c r="O116" s="309" t="s">
        <v>93</v>
      </c>
      <c r="P116" s="309" t="s">
        <v>93</v>
      </c>
      <c r="Q116" s="311">
        <v>1.8</v>
      </c>
    </row>
    <row r="117" spans="1:17" s="288" customFormat="1" x14ac:dyDescent="0.3">
      <c r="A117" s="297"/>
      <c r="B117" s="297" t="s">
        <v>156</v>
      </c>
      <c r="C117" s="297"/>
      <c r="D117" s="297">
        <f t="shared" ref="D117:Q117" si="21">SUM(D116)</f>
        <v>1</v>
      </c>
      <c r="E117" s="297">
        <f t="shared" si="21"/>
        <v>0</v>
      </c>
      <c r="F117" s="297">
        <f t="shared" si="21"/>
        <v>23</v>
      </c>
      <c r="G117" s="297">
        <f t="shared" si="21"/>
        <v>92</v>
      </c>
      <c r="H117" s="297">
        <f t="shared" si="21"/>
        <v>16</v>
      </c>
      <c r="I117" s="297">
        <f t="shared" si="21"/>
        <v>10</v>
      </c>
      <c r="J117" s="297">
        <f t="shared" si="21"/>
        <v>14</v>
      </c>
      <c r="K117" s="297">
        <f t="shared" si="21"/>
        <v>0.2</v>
      </c>
      <c r="L117" s="297">
        <f t="shared" si="21"/>
        <v>0</v>
      </c>
      <c r="M117" s="297">
        <f t="shared" si="21"/>
        <v>0</v>
      </c>
      <c r="N117" s="297">
        <f t="shared" si="21"/>
        <v>0</v>
      </c>
      <c r="O117" s="297">
        <f t="shared" si="21"/>
        <v>0</v>
      </c>
      <c r="P117" s="297">
        <f t="shared" si="21"/>
        <v>0</v>
      </c>
      <c r="Q117" s="297">
        <f t="shared" si="21"/>
        <v>1.8</v>
      </c>
    </row>
    <row r="118" spans="1:17" x14ac:dyDescent="0.3">
      <c r="A118" s="17"/>
      <c r="B118" s="22" t="s">
        <v>15</v>
      </c>
      <c r="C118" s="359"/>
      <c r="D118" s="360"/>
      <c r="E118" s="360"/>
      <c r="F118" s="360"/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61"/>
    </row>
    <row r="119" spans="1:17" ht="26.4" x14ac:dyDescent="0.3">
      <c r="A119" s="120" t="s">
        <v>52</v>
      </c>
      <c r="B119" s="121" t="s">
        <v>48</v>
      </c>
      <c r="C119" s="118">
        <v>50</v>
      </c>
      <c r="D119" s="118">
        <v>0.7</v>
      </c>
      <c r="E119" s="118">
        <v>2.7</v>
      </c>
      <c r="F119" s="118">
        <v>4.5</v>
      </c>
      <c r="G119" s="118">
        <v>47</v>
      </c>
      <c r="H119" s="118">
        <v>7</v>
      </c>
      <c r="I119" s="118">
        <v>10</v>
      </c>
      <c r="J119" s="118">
        <v>13</v>
      </c>
      <c r="K119" s="118">
        <v>0.45</v>
      </c>
      <c r="L119" s="118" t="s">
        <v>37</v>
      </c>
      <c r="M119" s="118">
        <v>66.5</v>
      </c>
      <c r="N119" s="118">
        <v>0.03</v>
      </c>
      <c r="O119" s="118">
        <v>0.02</v>
      </c>
      <c r="P119" s="118">
        <v>0.25</v>
      </c>
      <c r="Q119" s="119">
        <v>12.2</v>
      </c>
    </row>
    <row r="120" spans="1:17" s="207" customFormat="1" ht="26.4" x14ac:dyDescent="0.3">
      <c r="A120" s="214" t="s">
        <v>107</v>
      </c>
      <c r="B120" s="215" t="s">
        <v>108</v>
      </c>
      <c r="C120" s="212">
        <v>50</v>
      </c>
      <c r="D120" s="212">
        <v>8.08</v>
      </c>
      <c r="E120" s="212">
        <v>12.27</v>
      </c>
      <c r="F120" s="212">
        <v>14.98</v>
      </c>
      <c r="G120" s="212">
        <v>206</v>
      </c>
      <c r="H120" s="212">
        <v>161.1</v>
      </c>
      <c r="I120" s="212">
        <v>20.3</v>
      </c>
      <c r="J120" s="212" t="s">
        <v>93</v>
      </c>
      <c r="K120" s="212">
        <v>1</v>
      </c>
      <c r="L120" s="212">
        <v>3</v>
      </c>
      <c r="M120" s="212" t="s">
        <v>93</v>
      </c>
      <c r="N120" s="212">
        <v>0.11</v>
      </c>
      <c r="O120" s="212">
        <v>0.11</v>
      </c>
      <c r="P120" s="212" t="s">
        <v>93</v>
      </c>
      <c r="Q120" s="213" t="s">
        <v>93</v>
      </c>
    </row>
    <row r="121" spans="1:17" ht="26.4" x14ac:dyDescent="0.3">
      <c r="A121" s="124" t="s">
        <v>72</v>
      </c>
      <c r="B121" s="125" t="s">
        <v>53</v>
      </c>
      <c r="C121" s="122" t="s">
        <v>46</v>
      </c>
      <c r="D121" s="122">
        <v>8.1300000000000008</v>
      </c>
      <c r="E121" s="122">
        <v>3.96</v>
      </c>
      <c r="F121" s="122">
        <v>12.11</v>
      </c>
      <c r="G121" s="122">
        <v>121.5</v>
      </c>
      <c r="H121" s="122">
        <v>50.6</v>
      </c>
      <c r="I121" s="122">
        <v>23.13</v>
      </c>
      <c r="J121" s="122">
        <v>46.1</v>
      </c>
      <c r="K121" s="122">
        <v>1.1000000000000001</v>
      </c>
      <c r="L121" s="122" t="s">
        <v>37</v>
      </c>
      <c r="M121" s="122">
        <v>216.8</v>
      </c>
      <c r="N121" s="122">
        <v>0.3</v>
      </c>
      <c r="O121" s="122">
        <v>0.4</v>
      </c>
      <c r="P121" s="122">
        <v>0.43</v>
      </c>
      <c r="Q121" s="123">
        <v>10.199999999999999</v>
      </c>
    </row>
    <row r="122" spans="1:17" ht="26.4" x14ac:dyDescent="0.3">
      <c r="A122" s="17" t="s">
        <v>106</v>
      </c>
      <c r="B122" s="21" t="s">
        <v>144</v>
      </c>
      <c r="C122" s="13" t="s">
        <v>143</v>
      </c>
      <c r="D122" s="13">
        <v>10.42</v>
      </c>
      <c r="E122" s="13">
        <v>10.09</v>
      </c>
      <c r="F122" s="13">
        <v>3</v>
      </c>
      <c r="G122" s="13">
        <v>144.55000000000001</v>
      </c>
      <c r="H122" s="13">
        <v>29.26</v>
      </c>
      <c r="I122" s="13">
        <v>29.05</v>
      </c>
      <c r="J122" s="13">
        <v>128.93</v>
      </c>
      <c r="K122" s="13">
        <v>0.56999999999999995</v>
      </c>
      <c r="L122" s="13">
        <v>33.409999999999997</v>
      </c>
      <c r="M122" s="13">
        <v>38.450000000000003</v>
      </c>
      <c r="N122" s="13">
        <v>0.08</v>
      </c>
      <c r="O122" s="13">
        <v>0.8</v>
      </c>
      <c r="P122" s="13">
        <v>0.9</v>
      </c>
      <c r="Q122" s="16">
        <v>1.06</v>
      </c>
    </row>
    <row r="123" spans="1:17" ht="39.6" x14ac:dyDescent="0.3">
      <c r="A123" s="128" t="s">
        <v>58</v>
      </c>
      <c r="B123" s="129" t="s">
        <v>38</v>
      </c>
      <c r="C123" s="126">
        <v>157.5</v>
      </c>
      <c r="D123" s="126">
        <v>5.73</v>
      </c>
      <c r="E123" s="126">
        <v>6.07</v>
      </c>
      <c r="F123" s="126">
        <v>31.98</v>
      </c>
      <c r="G123" s="126">
        <v>205</v>
      </c>
      <c r="H123" s="126">
        <v>9.7799999999999994</v>
      </c>
      <c r="I123" s="126">
        <v>7.9</v>
      </c>
      <c r="J123" s="126">
        <v>39.450000000000003</v>
      </c>
      <c r="K123" s="126">
        <v>0.81</v>
      </c>
      <c r="L123" s="126">
        <v>30</v>
      </c>
      <c r="M123" s="126">
        <v>0.74</v>
      </c>
      <c r="N123" s="126">
        <v>0.03</v>
      </c>
      <c r="O123" s="126">
        <v>0.55000000000000004</v>
      </c>
      <c r="P123" s="126">
        <v>1.5</v>
      </c>
      <c r="Q123" s="127" t="s">
        <v>37</v>
      </c>
    </row>
    <row r="124" spans="1:17" ht="26.4" x14ac:dyDescent="0.3">
      <c r="A124" s="132" t="s">
        <v>161</v>
      </c>
      <c r="B124" s="133" t="s">
        <v>162</v>
      </c>
      <c r="C124" s="130" t="s">
        <v>163</v>
      </c>
      <c r="D124" s="130" t="s">
        <v>93</v>
      </c>
      <c r="E124" s="130" t="s">
        <v>93</v>
      </c>
      <c r="F124" s="130">
        <v>0.2</v>
      </c>
      <c r="G124" s="130">
        <v>2</v>
      </c>
      <c r="H124" s="130">
        <v>7.8</v>
      </c>
      <c r="I124" s="130">
        <v>5.2</v>
      </c>
      <c r="J124" s="130">
        <v>9.6999999999999993</v>
      </c>
      <c r="K124" s="130">
        <v>0.9</v>
      </c>
      <c r="L124" s="130" t="s">
        <v>93</v>
      </c>
      <c r="M124" s="130" t="s">
        <v>93</v>
      </c>
      <c r="N124" s="130" t="s">
        <v>93</v>
      </c>
      <c r="O124" s="130" t="s">
        <v>93</v>
      </c>
      <c r="P124" s="130" t="s">
        <v>93</v>
      </c>
      <c r="Q124" s="131">
        <v>2.9</v>
      </c>
    </row>
    <row r="125" spans="1:17" ht="26.4" x14ac:dyDescent="0.3">
      <c r="A125" s="17"/>
      <c r="B125" s="21" t="s">
        <v>40</v>
      </c>
      <c r="C125" s="13">
        <v>40</v>
      </c>
      <c r="D125" s="13">
        <v>2.11</v>
      </c>
      <c r="E125" s="13">
        <v>0.44</v>
      </c>
      <c r="F125" s="13">
        <v>19.78</v>
      </c>
      <c r="G125" s="13">
        <v>91.96</v>
      </c>
      <c r="H125" s="13">
        <v>9.1999999999999993</v>
      </c>
      <c r="I125" s="13">
        <v>10</v>
      </c>
      <c r="J125" s="13" t="s">
        <v>93</v>
      </c>
      <c r="K125" s="13">
        <v>1.24</v>
      </c>
      <c r="L125" s="13" t="s">
        <v>93</v>
      </c>
      <c r="M125" s="13">
        <v>42.4</v>
      </c>
      <c r="N125" s="13">
        <v>0.04</v>
      </c>
      <c r="O125" s="13" t="s">
        <v>93</v>
      </c>
      <c r="P125" s="13" t="s">
        <v>93</v>
      </c>
      <c r="Q125" s="16" t="s">
        <v>93</v>
      </c>
    </row>
    <row r="126" spans="1:17" s="307" customFormat="1" x14ac:dyDescent="0.3">
      <c r="A126" s="303"/>
      <c r="B126" s="304" t="s">
        <v>156</v>
      </c>
      <c r="C126" s="305"/>
      <c r="D126" s="305">
        <f t="shared" ref="D126:Q126" si="22">SUM(D119:D125)</f>
        <v>35.17</v>
      </c>
      <c r="E126" s="305">
        <f t="shared" si="22"/>
        <v>35.53</v>
      </c>
      <c r="F126" s="305">
        <f t="shared" si="22"/>
        <v>86.550000000000011</v>
      </c>
      <c r="G126" s="305">
        <f t="shared" si="22"/>
        <v>818.01</v>
      </c>
      <c r="H126" s="305">
        <f t="shared" si="22"/>
        <v>274.73999999999995</v>
      </c>
      <c r="I126" s="305">
        <f t="shared" si="22"/>
        <v>105.58000000000001</v>
      </c>
      <c r="J126" s="305">
        <f t="shared" si="22"/>
        <v>237.18</v>
      </c>
      <c r="K126" s="305">
        <f t="shared" si="22"/>
        <v>6.07</v>
      </c>
      <c r="L126" s="305">
        <f t="shared" si="22"/>
        <v>66.41</v>
      </c>
      <c r="M126" s="305">
        <f t="shared" si="22"/>
        <v>364.89</v>
      </c>
      <c r="N126" s="305">
        <f t="shared" si="22"/>
        <v>0.59000000000000008</v>
      </c>
      <c r="O126" s="305">
        <f t="shared" si="22"/>
        <v>1.8800000000000001</v>
      </c>
      <c r="P126" s="305">
        <f t="shared" si="22"/>
        <v>3.08</v>
      </c>
      <c r="Q126" s="306">
        <f t="shared" si="22"/>
        <v>26.359999999999996</v>
      </c>
    </row>
    <row r="127" spans="1:17" s="314" customFormat="1" x14ac:dyDescent="0.3">
      <c r="A127" s="317"/>
      <c r="B127" s="315" t="s">
        <v>17</v>
      </c>
      <c r="C127" s="316"/>
      <c r="D127" s="316">
        <f>D117+D126</f>
        <v>36.17</v>
      </c>
      <c r="E127" s="316">
        <f>E1187+E126</f>
        <v>35.53</v>
      </c>
      <c r="F127" s="316">
        <f t="shared" ref="F127:Q127" si="23">F117+F126</f>
        <v>109.55000000000001</v>
      </c>
      <c r="G127" s="316">
        <f t="shared" si="23"/>
        <v>910.01</v>
      </c>
      <c r="H127" s="316">
        <f t="shared" si="23"/>
        <v>290.73999999999995</v>
      </c>
      <c r="I127" s="316">
        <f t="shared" si="23"/>
        <v>115.58000000000001</v>
      </c>
      <c r="J127" s="316">
        <f t="shared" si="23"/>
        <v>251.18</v>
      </c>
      <c r="K127" s="316">
        <f t="shared" si="23"/>
        <v>6.2700000000000005</v>
      </c>
      <c r="L127" s="316">
        <f t="shared" si="23"/>
        <v>66.41</v>
      </c>
      <c r="M127" s="316">
        <f t="shared" si="23"/>
        <v>364.89</v>
      </c>
      <c r="N127" s="316">
        <f t="shared" si="23"/>
        <v>0.59000000000000008</v>
      </c>
      <c r="O127" s="316">
        <f t="shared" si="23"/>
        <v>1.8800000000000001</v>
      </c>
      <c r="P127" s="316">
        <f t="shared" si="23"/>
        <v>3.08</v>
      </c>
      <c r="Q127" s="318">
        <f t="shared" si="23"/>
        <v>28.159999999999997</v>
      </c>
    </row>
    <row r="128" spans="1:17" x14ac:dyDescent="0.3">
      <c r="A128" s="362" t="s">
        <v>27</v>
      </c>
      <c r="B128" s="363"/>
      <c r="C128" s="363"/>
      <c r="D128" s="363"/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4"/>
    </row>
    <row r="129" spans="1:17" s="301" customFormat="1" x14ac:dyDescent="0.3">
      <c r="A129" s="319"/>
      <c r="B129" s="302" t="s">
        <v>160</v>
      </c>
      <c r="C129" s="352"/>
      <c r="D129" s="353"/>
      <c r="E129" s="353"/>
      <c r="F129" s="353"/>
      <c r="G129" s="353"/>
      <c r="H129" s="353"/>
      <c r="I129" s="353"/>
      <c r="J129" s="353"/>
      <c r="K129" s="353"/>
      <c r="L129" s="353"/>
      <c r="M129" s="353"/>
      <c r="N129" s="353"/>
      <c r="O129" s="353"/>
      <c r="P129" s="353"/>
      <c r="Q129" s="354"/>
    </row>
    <row r="130" spans="1:17" s="301" customFormat="1" ht="26.4" x14ac:dyDescent="0.3">
      <c r="A130" s="323" t="s">
        <v>59</v>
      </c>
      <c r="B130" s="324" t="s">
        <v>94</v>
      </c>
      <c r="C130" s="321">
        <v>180</v>
      </c>
      <c r="D130" s="321">
        <v>0.36</v>
      </c>
      <c r="E130" s="321">
        <v>0.36</v>
      </c>
      <c r="F130" s="321">
        <v>8.82</v>
      </c>
      <c r="G130" s="321">
        <v>42.3</v>
      </c>
      <c r="H130" s="321">
        <v>14.4</v>
      </c>
      <c r="I130" s="321">
        <v>8.1</v>
      </c>
      <c r="J130" s="321">
        <v>9.9</v>
      </c>
      <c r="K130" s="321">
        <v>1.98</v>
      </c>
      <c r="L130" s="321" t="s">
        <v>37</v>
      </c>
      <c r="M130" s="321">
        <v>4.5</v>
      </c>
      <c r="N130" s="321">
        <v>0.03</v>
      </c>
      <c r="O130" s="321">
        <v>0.03</v>
      </c>
      <c r="P130" s="321">
        <v>0.27</v>
      </c>
      <c r="Q130" s="322">
        <v>9</v>
      </c>
    </row>
    <row r="131" spans="1:17" s="301" customFormat="1" x14ac:dyDescent="0.3">
      <c r="A131" s="319"/>
      <c r="B131" s="312" t="s">
        <v>156</v>
      </c>
      <c r="C131" s="312"/>
      <c r="D131" s="312">
        <f t="shared" ref="D131:K131" si="24">D130</f>
        <v>0.36</v>
      </c>
      <c r="E131" s="312">
        <f t="shared" si="24"/>
        <v>0.36</v>
      </c>
      <c r="F131" s="312">
        <f t="shared" si="24"/>
        <v>8.82</v>
      </c>
      <c r="G131" s="312">
        <f t="shared" si="24"/>
        <v>42.3</v>
      </c>
      <c r="H131" s="312">
        <f t="shared" si="24"/>
        <v>14.4</v>
      </c>
      <c r="I131" s="312">
        <f t="shared" si="24"/>
        <v>8.1</v>
      </c>
      <c r="J131" s="312">
        <f t="shared" si="24"/>
        <v>9.9</v>
      </c>
      <c r="K131" s="312">
        <f t="shared" si="24"/>
        <v>1.98</v>
      </c>
      <c r="L131" s="312">
        <f t="shared" ref="L131:Q131" si="25">SUM(L130)</f>
        <v>0</v>
      </c>
      <c r="M131" s="312">
        <f t="shared" si="25"/>
        <v>4.5</v>
      </c>
      <c r="N131" s="312">
        <f t="shared" si="25"/>
        <v>0.03</v>
      </c>
      <c r="O131" s="312">
        <f t="shared" si="25"/>
        <v>0.03</v>
      </c>
      <c r="P131" s="312">
        <f t="shared" si="25"/>
        <v>0.27</v>
      </c>
      <c r="Q131" s="313">
        <f t="shared" si="25"/>
        <v>9</v>
      </c>
    </row>
    <row r="132" spans="1:17" x14ac:dyDescent="0.3">
      <c r="A132" s="17"/>
      <c r="B132" s="20" t="s">
        <v>15</v>
      </c>
      <c r="C132" s="350"/>
      <c r="D132" s="350"/>
      <c r="E132" s="350"/>
      <c r="F132" s="350"/>
      <c r="G132" s="350"/>
      <c r="H132" s="350"/>
      <c r="I132" s="350"/>
      <c r="J132" s="350"/>
      <c r="K132" s="350"/>
      <c r="L132" s="350"/>
      <c r="M132" s="350"/>
      <c r="N132" s="350"/>
      <c r="O132" s="350"/>
      <c r="P132" s="350"/>
      <c r="Q132" s="351"/>
    </row>
    <row r="133" spans="1:17" ht="39.6" x14ac:dyDescent="0.3">
      <c r="A133" s="136" t="s">
        <v>69</v>
      </c>
      <c r="B133" s="137" t="s">
        <v>81</v>
      </c>
      <c r="C133" s="134">
        <v>50</v>
      </c>
      <c r="D133" s="134">
        <v>0.55000000000000004</v>
      </c>
      <c r="E133" s="134">
        <v>1.75</v>
      </c>
      <c r="F133" s="134">
        <v>1.9</v>
      </c>
      <c r="G133" s="134">
        <v>11</v>
      </c>
      <c r="H133" s="134">
        <v>7</v>
      </c>
      <c r="I133" s="134">
        <v>10</v>
      </c>
      <c r="J133" s="134">
        <v>13</v>
      </c>
      <c r="K133" s="134">
        <v>0.45</v>
      </c>
      <c r="L133" s="134" t="s">
        <v>93</v>
      </c>
      <c r="M133" s="134">
        <v>66.5</v>
      </c>
      <c r="N133" s="134">
        <v>0.03</v>
      </c>
      <c r="O133" s="134">
        <v>0.02</v>
      </c>
      <c r="P133" s="134">
        <v>0.25</v>
      </c>
      <c r="Q133" s="135">
        <v>8.75</v>
      </c>
    </row>
    <row r="134" spans="1:17" ht="52.8" x14ac:dyDescent="0.3">
      <c r="A134" s="141" t="s">
        <v>145</v>
      </c>
      <c r="B134" s="139" t="s">
        <v>146</v>
      </c>
      <c r="C134" s="138" t="s">
        <v>45</v>
      </c>
      <c r="D134" s="138">
        <v>8.01</v>
      </c>
      <c r="E134" s="138">
        <v>7.61</v>
      </c>
      <c r="F134" s="138">
        <v>8.92</v>
      </c>
      <c r="G134" s="138">
        <v>143.19999999999999</v>
      </c>
      <c r="H134" s="138">
        <v>50.6</v>
      </c>
      <c r="I134" s="138">
        <v>23.13</v>
      </c>
      <c r="J134" s="138">
        <v>46.1</v>
      </c>
      <c r="K134" s="138">
        <v>1.1000000000000001</v>
      </c>
      <c r="L134" s="138" t="s">
        <v>37</v>
      </c>
      <c r="M134" s="138">
        <v>216.75</v>
      </c>
      <c r="N134" s="138">
        <v>0.3</v>
      </c>
      <c r="O134" s="138">
        <v>0.4</v>
      </c>
      <c r="P134" s="138">
        <v>0.43</v>
      </c>
      <c r="Q134" s="140">
        <v>10.199999999999999</v>
      </c>
    </row>
    <row r="135" spans="1:17" ht="26.4" x14ac:dyDescent="0.3">
      <c r="A135" s="17" t="s">
        <v>111</v>
      </c>
      <c r="B135" s="21" t="s">
        <v>112</v>
      </c>
      <c r="C135" s="13">
        <v>50</v>
      </c>
      <c r="D135" s="13">
        <v>9.34</v>
      </c>
      <c r="E135" s="13">
        <v>11.28</v>
      </c>
      <c r="F135" s="13">
        <v>3.82</v>
      </c>
      <c r="G135" s="13">
        <v>164</v>
      </c>
      <c r="H135" s="13">
        <v>47.63</v>
      </c>
      <c r="I135" s="13">
        <v>0.98</v>
      </c>
      <c r="J135" s="13">
        <v>0.13</v>
      </c>
      <c r="K135" s="13">
        <v>12.01</v>
      </c>
      <c r="L135" s="13">
        <v>7.01</v>
      </c>
      <c r="M135" s="13">
        <v>3963</v>
      </c>
      <c r="N135" s="13">
        <v>136.51</v>
      </c>
      <c r="O135" s="13">
        <v>9.2200000000000006</v>
      </c>
      <c r="P135" s="13">
        <v>18.75</v>
      </c>
      <c r="Q135" s="16">
        <v>47.63</v>
      </c>
    </row>
    <row r="136" spans="1:17" s="10" customFormat="1" ht="26.4" x14ac:dyDescent="0.3">
      <c r="A136" s="145" t="s">
        <v>63</v>
      </c>
      <c r="B136" s="143" t="s">
        <v>22</v>
      </c>
      <c r="C136" s="142">
        <v>150</v>
      </c>
      <c r="D136" s="142">
        <v>5.75</v>
      </c>
      <c r="E136" s="142">
        <v>3.5</v>
      </c>
      <c r="F136" s="142">
        <v>25.57</v>
      </c>
      <c r="G136" s="142">
        <v>158.16</v>
      </c>
      <c r="H136" s="142">
        <v>16.27</v>
      </c>
      <c r="I136" s="142">
        <v>32.58</v>
      </c>
      <c r="J136" s="142">
        <v>98.58</v>
      </c>
      <c r="K136" s="142">
        <v>1.1299999999999999</v>
      </c>
      <c r="L136" s="142" t="s">
        <v>93</v>
      </c>
      <c r="M136" s="142">
        <v>32</v>
      </c>
      <c r="N136" s="142">
        <v>0.17</v>
      </c>
      <c r="O136" s="142">
        <v>0.1</v>
      </c>
      <c r="P136" s="142">
        <v>1.9</v>
      </c>
      <c r="Q136" s="144">
        <v>23.3</v>
      </c>
    </row>
    <row r="137" spans="1:17" ht="26.4" x14ac:dyDescent="0.3">
      <c r="A137" s="17" t="s">
        <v>113</v>
      </c>
      <c r="B137" s="21" t="s">
        <v>114</v>
      </c>
      <c r="C137" s="13">
        <v>50</v>
      </c>
      <c r="D137" s="13">
        <v>0.88</v>
      </c>
      <c r="E137" s="13">
        <v>2.5</v>
      </c>
      <c r="F137" s="13">
        <v>3.51</v>
      </c>
      <c r="G137" s="13">
        <v>40.049999999999997</v>
      </c>
      <c r="H137" s="13">
        <v>14.62</v>
      </c>
      <c r="I137" s="13">
        <v>4.9000000000000004</v>
      </c>
      <c r="J137" s="13">
        <v>14.69</v>
      </c>
      <c r="K137" s="13">
        <v>0.2</v>
      </c>
      <c r="L137" s="13">
        <v>16.899999999999999</v>
      </c>
      <c r="M137" s="13">
        <v>30</v>
      </c>
      <c r="N137" s="13">
        <v>0.01</v>
      </c>
      <c r="O137" s="13">
        <v>0.02</v>
      </c>
      <c r="P137" s="13">
        <v>0.1</v>
      </c>
      <c r="Q137" s="16">
        <v>0.7</v>
      </c>
    </row>
    <row r="138" spans="1:17" ht="26.4" x14ac:dyDescent="0.3">
      <c r="A138" s="219"/>
      <c r="B138" s="220" t="s">
        <v>157</v>
      </c>
      <c r="C138" s="217">
        <v>200</v>
      </c>
      <c r="D138" s="217">
        <v>1</v>
      </c>
      <c r="E138" s="217" t="s">
        <v>93</v>
      </c>
      <c r="F138" s="217">
        <v>23</v>
      </c>
      <c r="G138" s="217">
        <v>92</v>
      </c>
      <c r="H138" s="217">
        <v>16</v>
      </c>
      <c r="I138" s="217">
        <v>10</v>
      </c>
      <c r="J138" s="217">
        <v>14</v>
      </c>
      <c r="K138" s="217">
        <v>0.2</v>
      </c>
      <c r="L138" s="217" t="s">
        <v>93</v>
      </c>
      <c r="M138" s="217" t="s">
        <v>93</v>
      </c>
      <c r="N138" s="217" t="s">
        <v>93</v>
      </c>
      <c r="O138" s="217" t="s">
        <v>93</v>
      </c>
      <c r="P138" s="217" t="s">
        <v>93</v>
      </c>
      <c r="Q138" s="218">
        <v>1.8</v>
      </c>
    </row>
    <row r="139" spans="1:17" ht="26.4" x14ac:dyDescent="0.3">
      <c r="A139" s="17"/>
      <c r="B139" s="21" t="s">
        <v>40</v>
      </c>
      <c r="C139" s="13">
        <v>40</v>
      </c>
      <c r="D139" s="13">
        <v>2.11</v>
      </c>
      <c r="E139" s="13">
        <v>0.44</v>
      </c>
      <c r="F139" s="13">
        <v>19.78</v>
      </c>
      <c r="G139" s="13">
        <v>91.96</v>
      </c>
      <c r="H139" s="13">
        <v>9.1999999999999993</v>
      </c>
      <c r="I139" s="13">
        <v>10</v>
      </c>
      <c r="J139" s="13" t="s">
        <v>93</v>
      </c>
      <c r="K139" s="13">
        <v>1.24</v>
      </c>
      <c r="L139" s="13" t="s">
        <v>93</v>
      </c>
      <c r="M139" s="13">
        <v>42.4</v>
      </c>
      <c r="N139" s="13">
        <v>0.04</v>
      </c>
      <c r="O139" s="13" t="s">
        <v>93</v>
      </c>
      <c r="P139" s="13" t="s">
        <v>93</v>
      </c>
      <c r="Q139" s="16" t="s">
        <v>93</v>
      </c>
    </row>
    <row r="140" spans="1:17" s="216" customFormat="1" x14ac:dyDescent="0.3">
      <c r="A140" s="223"/>
      <c r="B140" s="221" t="s">
        <v>126</v>
      </c>
      <c r="C140" s="222">
        <v>35</v>
      </c>
      <c r="D140" s="222">
        <v>1.2</v>
      </c>
      <c r="E140" s="222">
        <v>5.5</v>
      </c>
      <c r="F140" s="222">
        <v>19.899999999999999</v>
      </c>
      <c r="G140" s="222">
        <v>133.5</v>
      </c>
      <c r="H140" s="222">
        <v>0.6</v>
      </c>
      <c r="I140" s="222">
        <v>13.2</v>
      </c>
      <c r="J140" s="222" t="s">
        <v>93</v>
      </c>
      <c r="K140" s="222">
        <v>0.05</v>
      </c>
      <c r="L140" s="222" t="s">
        <v>93</v>
      </c>
      <c r="M140" s="222" t="s">
        <v>93</v>
      </c>
      <c r="N140" s="222">
        <v>1E-3</v>
      </c>
      <c r="O140" s="222">
        <v>1E-3</v>
      </c>
      <c r="P140" s="222" t="s">
        <v>93</v>
      </c>
      <c r="Q140" s="224" t="s">
        <v>93</v>
      </c>
    </row>
    <row r="141" spans="1:17" s="330" customFormat="1" x14ac:dyDescent="0.3">
      <c r="A141" s="326"/>
      <c r="B141" s="327" t="s">
        <v>156</v>
      </c>
      <c r="C141" s="328"/>
      <c r="D141" s="328">
        <f t="shared" ref="D141:Q141" si="26">SUM(D133:D140)</f>
        <v>28.839999999999996</v>
      </c>
      <c r="E141" s="328">
        <f t="shared" si="26"/>
        <v>32.58</v>
      </c>
      <c r="F141" s="328">
        <f t="shared" si="26"/>
        <v>106.4</v>
      </c>
      <c r="G141" s="328">
        <f t="shared" si="26"/>
        <v>833.87</v>
      </c>
      <c r="H141" s="328">
        <f t="shared" si="26"/>
        <v>161.91999999999999</v>
      </c>
      <c r="I141" s="328">
        <f t="shared" si="26"/>
        <v>104.79</v>
      </c>
      <c r="J141" s="328">
        <f t="shared" si="26"/>
        <v>186.5</v>
      </c>
      <c r="K141" s="328">
        <f t="shared" si="26"/>
        <v>16.38</v>
      </c>
      <c r="L141" s="328">
        <f t="shared" si="26"/>
        <v>23.909999999999997</v>
      </c>
      <c r="M141" s="328">
        <f t="shared" si="26"/>
        <v>4350.6499999999996</v>
      </c>
      <c r="N141" s="328">
        <f t="shared" si="26"/>
        <v>137.06099999999998</v>
      </c>
      <c r="O141" s="328">
        <f t="shared" si="26"/>
        <v>9.7609999999999992</v>
      </c>
      <c r="P141" s="328">
        <f t="shared" si="26"/>
        <v>21.43</v>
      </c>
      <c r="Q141" s="329">
        <f t="shared" si="26"/>
        <v>92.38</v>
      </c>
    </row>
    <row r="142" spans="1:17" s="333" customFormat="1" x14ac:dyDescent="0.3">
      <c r="A142" s="336"/>
      <c r="B142" s="334" t="s">
        <v>17</v>
      </c>
      <c r="C142" s="335"/>
      <c r="D142" s="335">
        <f t="shared" ref="D142:Q142" si="27">D131+D141</f>
        <v>29.199999999999996</v>
      </c>
      <c r="E142" s="335">
        <f t="shared" si="27"/>
        <v>32.94</v>
      </c>
      <c r="F142" s="335">
        <f t="shared" si="27"/>
        <v>115.22</v>
      </c>
      <c r="G142" s="335">
        <f t="shared" si="27"/>
        <v>876.17</v>
      </c>
      <c r="H142" s="335">
        <f t="shared" si="27"/>
        <v>176.32</v>
      </c>
      <c r="I142" s="335">
        <f t="shared" si="27"/>
        <v>112.89</v>
      </c>
      <c r="J142" s="335">
        <f t="shared" si="27"/>
        <v>196.4</v>
      </c>
      <c r="K142" s="335">
        <f t="shared" si="27"/>
        <v>18.36</v>
      </c>
      <c r="L142" s="335">
        <f t="shared" si="27"/>
        <v>23.909999999999997</v>
      </c>
      <c r="M142" s="335">
        <f t="shared" si="27"/>
        <v>4355.1499999999996</v>
      </c>
      <c r="N142" s="335">
        <f t="shared" si="27"/>
        <v>137.09099999999998</v>
      </c>
      <c r="O142" s="335">
        <f t="shared" si="27"/>
        <v>9.7909999999999986</v>
      </c>
      <c r="P142" s="335">
        <f t="shared" si="27"/>
        <v>21.7</v>
      </c>
      <c r="Q142" s="337">
        <f t="shared" si="27"/>
        <v>101.38</v>
      </c>
    </row>
    <row r="143" spans="1:17" x14ac:dyDescent="0.3">
      <c r="A143" s="362" t="s">
        <v>28</v>
      </c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4"/>
    </row>
    <row r="144" spans="1:17" s="320" customFormat="1" x14ac:dyDescent="0.3">
      <c r="A144" s="338"/>
      <c r="B144" s="325" t="s">
        <v>160</v>
      </c>
      <c r="C144" s="352"/>
      <c r="D144" s="353"/>
      <c r="E144" s="353"/>
      <c r="F144" s="353"/>
      <c r="G144" s="353"/>
      <c r="H144" s="353"/>
      <c r="I144" s="353"/>
      <c r="J144" s="353"/>
      <c r="K144" s="353"/>
      <c r="L144" s="353"/>
      <c r="M144" s="353"/>
      <c r="N144" s="353"/>
      <c r="O144" s="353"/>
      <c r="P144" s="353"/>
      <c r="Q144" s="354"/>
    </row>
    <row r="145" spans="1:17" s="320" customFormat="1" ht="26.4" x14ac:dyDescent="0.3">
      <c r="A145" s="341"/>
      <c r="B145" s="339" t="s">
        <v>157</v>
      </c>
      <c r="C145" s="340">
        <v>200</v>
      </c>
      <c r="D145" s="340">
        <v>1</v>
      </c>
      <c r="E145" s="340" t="s">
        <v>93</v>
      </c>
      <c r="F145" s="340">
        <v>23</v>
      </c>
      <c r="G145" s="340">
        <v>92</v>
      </c>
      <c r="H145" s="340">
        <v>16</v>
      </c>
      <c r="I145" s="340">
        <v>10</v>
      </c>
      <c r="J145" s="340">
        <v>14</v>
      </c>
      <c r="K145" s="340">
        <v>0.2</v>
      </c>
      <c r="L145" s="340" t="s">
        <v>93</v>
      </c>
      <c r="M145" s="340" t="s">
        <v>93</v>
      </c>
      <c r="N145" s="340" t="s">
        <v>93</v>
      </c>
      <c r="O145" s="340" t="s">
        <v>93</v>
      </c>
      <c r="P145" s="340" t="s">
        <v>93</v>
      </c>
      <c r="Q145" s="342">
        <v>1.8</v>
      </c>
    </row>
    <row r="146" spans="1:17" s="320" customFormat="1" x14ac:dyDescent="0.3">
      <c r="A146" s="338"/>
      <c r="B146" s="331" t="s">
        <v>156</v>
      </c>
      <c r="C146" s="331"/>
      <c r="D146" s="331">
        <f t="shared" ref="D146:Q146" si="28">SUM(D145)</f>
        <v>1</v>
      </c>
      <c r="E146" s="331">
        <f t="shared" si="28"/>
        <v>0</v>
      </c>
      <c r="F146" s="331">
        <f t="shared" si="28"/>
        <v>23</v>
      </c>
      <c r="G146" s="331">
        <f t="shared" si="28"/>
        <v>92</v>
      </c>
      <c r="H146" s="331">
        <f t="shared" si="28"/>
        <v>16</v>
      </c>
      <c r="I146" s="331">
        <f t="shared" si="28"/>
        <v>10</v>
      </c>
      <c r="J146" s="331">
        <f t="shared" si="28"/>
        <v>14</v>
      </c>
      <c r="K146" s="331">
        <f t="shared" si="28"/>
        <v>0.2</v>
      </c>
      <c r="L146" s="331">
        <f t="shared" si="28"/>
        <v>0</v>
      </c>
      <c r="M146" s="331">
        <f t="shared" si="28"/>
        <v>0</v>
      </c>
      <c r="N146" s="331">
        <f t="shared" si="28"/>
        <v>0</v>
      </c>
      <c r="O146" s="331">
        <f t="shared" si="28"/>
        <v>0</v>
      </c>
      <c r="P146" s="331">
        <f t="shared" si="28"/>
        <v>0</v>
      </c>
      <c r="Q146" s="332">
        <f t="shared" si="28"/>
        <v>1.8</v>
      </c>
    </row>
    <row r="147" spans="1:17" x14ac:dyDescent="0.3">
      <c r="A147" s="17"/>
      <c r="B147" s="22" t="s">
        <v>15</v>
      </c>
      <c r="C147" s="350"/>
      <c r="D147" s="350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1"/>
    </row>
    <row r="148" spans="1:17" ht="26.4" x14ac:dyDescent="0.3">
      <c r="A148" s="227" t="s">
        <v>147</v>
      </c>
      <c r="B148" s="228" t="s">
        <v>148</v>
      </c>
      <c r="C148" s="225">
        <v>50</v>
      </c>
      <c r="D148" s="225">
        <v>1.23</v>
      </c>
      <c r="E148" s="225">
        <v>1</v>
      </c>
      <c r="F148" s="225">
        <v>2.5</v>
      </c>
      <c r="G148" s="225">
        <v>23.83</v>
      </c>
      <c r="H148" s="225">
        <v>9.67</v>
      </c>
      <c r="I148" s="225">
        <v>8.6300000000000008</v>
      </c>
      <c r="J148" s="225">
        <v>26.18</v>
      </c>
      <c r="K148" s="225">
        <v>0.3</v>
      </c>
      <c r="L148" s="225">
        <v>5.55</v>
      </c>
      <c r="M148" s="225">
        <v>27.17</v>
      </c>
      <c r="N148" s="225">
        <v>0.02</v>
      </c>
      <c r="O148" s="225">
        <v>0.02</v>
      </c>
      <c r="P148" s="225">
        <v>0.23</v>
      </c>
      <c r="Q148" s="226">
        <v>4.17</v>
      </c>
    </row>
    <row r="149" spans="1:17" ht="26.4" x14ac:dyDescent="0.3">
      <c r="A149" s="149" t="s">
        <v>102</v>
      </c>
      <c r="B149" s="147" t="s">
        <v>103</v>
      </c>
      <c r="C149" s="146" t="s">
        <v>46</v>
      </c>
      <c r="D149" s="146">
        <v>11.4</v>
      </c>
      <c r="E149" s="146">
        <v>9.1</v>
      </c>
      <c r="F149" s="146">
        <v>22.3</v>
      </c>
      <c r="G149" s="146">
        <v>280.3</v>
      </c>
      <c r="H149" s="146">
        <v>54.8</v>
      </c>
      <c r="I149" s="146">
        <v>15</v>
      </c>
      <c r="J149" s="146">
        <v>42</v>
      </c>
      <c r="K149" s="146">
        <v>4.43</v>
      </c>
      <c r="L149" s="146" t="s">
        <v>93</v>
      </c>
      <c r="M149" s="146">
        <v>17.100000000000001</v>
      </c>
      <c r="N149" s="146">
        <v>2</v>
      </c>
      <c r="O149" s="146">
        <v>0.05</v>
      </c>
      <c r="P149" s="146">
        <v>1.8</v>
      </c>
      <c r="Q149" s="148">
        <v>11.1</v>
      </c>
    </row>
    <row r="150" spans="1:17" ht="26.4" x14ac:dyDescent="0.3">
      <c r="A150" s="17" t="s">
        <v>117</v>
      </c>
      <c r="B150" s="21" t="s">
        <v>118</v>
      </c>
      <c r="C150" s="13">
        <v>150</v>
      </c>
      <c r="D150" s="13">
        <v>21.08</v>
      </c>
      <c r="E150" s="13">
        <v>21.13</v>
      </c>
      <c r="F150" s="13">
        <v>34.44</v>
      </c>
      <c r="G150" s="13">
        <v>408</v>
      </c>
      <c r="H150" s="13" t="s">
        <v>93</v>
      </c>
      <c r="I150" s="13" t="s">
        <v>93</v>
      </c>
      <c r="J150" s="13" t="s">
        <v>93</v>
      </c>
      <c r="K150" s="13">
        <v>20.74</v>
      </c>
      <c r="L150" s="13">
        <v>334.23</v>
      </c>
      <c r="M150" s="13" t="s">
        <v>93</v>
      </c>
      <c r="N150" s="13">
        <v>291.60000000000002</v>
      </c>
      <c r="O150" s="13">
        <v>66.2</v>
      </c>
      <c r="P150" s="13">
        <v>31.41</v>
      </c>
      <c r="Q150" s="16">
        <v>1.28</v>
      </c>
    </row>
    <row r="151" spans="1:17" ht="26.4" x14ac:dyDescent="0.3">
      <c r="A151" s="233" t="s">
        <v>161</v>
      </c>
      <c r="B151" s="235" t="s">
        <v>162</v>
      </c>
      <c r="C151" s="232" t="s">
        <v>163</v>
      </c>
      <c r="D151" s="232" t="s">
        <v>93</v>
      </c>
      <c r="E151" s="232" t="s">
        <v>93</v>
      </c>
      <c r="F151" s="232">
        <v>0.2</v>
      </c>
      <c r="G151" s="232">
        <v>2</v>
      </c>
      <c r="H151" s="232">
        <v>7.8</v>
      </c>
      <c r="I151" s="232">
        <v>5.2</v>
      </c>
      <c r="J151" s="232">
        <v>9.6999999999999993</v>
      </c>
      <c r="K151" s="232">
        <v>0.9</v>
      </c>
      <c r="L151" s="232" t="s">
        <v>93</v>
      </c>
      <c r="M151" s="232" t="s">
        <v>93</v>
      </c>
      <c r="N151" s="232" t="s">
        <v>93</v>
      </c>
      <c r="O151" s="232" t="s">
        <v>93</v>
      </c>
      <c r="P151" s="232" t="s">
        <v>93</v>
      </c>
      <c r="Q151" s="234">
        <v>2.9</v>
      </c>
    </row>
    <row r="152" spans="1:17" x14ac:dyDescent="0.3">
      <c r="A152" s="17"/>
      <c r="B152" s="21" t="s">
        <v>39</v>
      </c>
      <c r="C152" s="13">
        <v>20</v>
      </c>
      <c r="D152" s="13">
        <v>1.58</v>
      </c>
      <c r="E152" s="13">
        <v>0.2</v>
      </c>
      <c r="F152" s="13">
        <v>9.66</v>
      </c>
      <c r="G152" s="13">
        <v>46.76</v>
      </c>
      <c r="H152" s="13">
        <v>4.5999999999999996</v>
      </c>
      <c r="I152" s="13">
        <v>6.6</v>
      </c>
      <c r="J152" s="13">
        <v>17.399999999999999</v>
      </c>
      <c r="K152" s="13">
        <v>0.22</v>
      </c>
      <c r="L152" s="13" t="s">
        <v>37</v>
      </c>
      <c r="M152" s="13" t="s">
        <v>37</v>
      </c>
      <c r="N152" s="13">
        <v>0.02</v>
      </c>
      <c r="O152" s="13" t="s">
        <v>93</v>
      </c>
      <c r="P152" s="13" t="s">
        <v>93</v>
      </c>
      <c r="Q152" s="16">
        <v>6</v>
      </c>
    </row>
    <row r="153" spans="1:17" ht="26.4" x14ac:dyDescent="0.3">
      <c r="A153" s="17"/>
      <c r="B153" s="21" t="s">
        <v>40</v>
      </c>
      <c r="C153" s="13">
        <v>40</v>
      </c>
      <c r="D153" s="13">
        <v>2.11</v>
      </c>
      <c r="E153" s="13">
        <v>0.44</v>
      </c>
      <c r="F153" s="13">
        <v>19.78</v>
      </c>
      <c r="G153" s="13">
        <v>91.96</v>
      </c>
      <c r="H153" s="13">
        <v>9.1999999999999993</v>
      </c>
      <c r="I153" s="13">
        <v>10</v>
      </c>
      <c r="J153" s="13" t="s">
        <v>93</v>
      </c>
      <c r="K153" s="13">
        <v>1.24</v>
      </c>
      <c r="L153" s="13" t="s">
        <v>93</v>
      </c>
      <c r="M153" s="13">
        <v>42.4</v>
      </c>
      <c r="N153" s="13">
        <v>0.04</v>
      </c>
      <c r="O153" s="13" t="s">
        <v>93</v>
      </c>
      <c r="P153" s="13" t="s">
        <v>93</v>
      </c>
      <c r="Q153" s="16" t="s">
        <v>93</v>
      </c>
    </row>
    <row r="154" spans="1:17" s="330" customFormat="1" x14ac:dyDescent="0.3">
      <c r="A154" s="327"/>
      <c r="B154" s="327" t="s">
        <v>156</v>
      </c>
      <c r="C154" s="328"/>
      <c r="D154" s="328">
        <f t="shared" ref="D154:Q154" si="29">SUM(D148:D153)</f>
        <v>37.4</v>
      </c>
      <c r="E154" s="328">
        <f t="shared" si="29"/>
        <v>31.869999999999997</v>
      </c>
      <c r="F154" s="328">
        <f t="shared" si="29"/>
        <v>88.88</v>
      </c>
      <c r="G154" s="328">
        <f t="shared" si="29"/>
        <v>852.85</v>
      </c>
      <c r="H154" s="328">
        <f t="shared" si="29"/>
        <v>86.07</v>
      </c>
      <c r="I154" s="328">
        <f t="shared" si="29"/>
        <v>45.43</v>
      </c>
      <c r="J154" s="328">
        <f t="shared" si="29"/>
        <v>95.28</v>
      </c>
      <c r="K154" s="328">
        <f t="shared" si="29"/>
        <v>27.829999999999995</v>
      </c>
      <c r="L154" s="328">
        <f t="shared" si="29"/>
        <v>339.78000000000003</v>
      </c>
      <c r="M154" s="328">
        <f t="shared" si="29"/>
        <v>86.67</v>
      </c>
      <c r="N154" s="328">
        <f t="shared" si="29"/>
        <v>293.68</v>
      </c>
      <c r="O154" s="328">
        <f t="shared" si="29"/>
        <v>66.27</v>
      </c>
      <c r="P154" s="328">
        <f t="shared" si="29"/>
        <v>33.44</v>
      </c>
      <c r="Q154" s="328">
        <f t="shared" si="29"/>
        <v>25.45</v>
      </c>
    </row>
    <row r="155" spans="1:17" s="333" customFormat="1" x14ac:dyDescent="0.3">
      <c r="A155" s="334"/>
      <c r="B155" s="334" t="s">
        <v>17</v>
      </c>
      <c r="C155" s="335"/>
      <c r="D155" s="335">
        <f t="shared" ref="D155:P155" si="30">D146+D154</f>
        <v>38.4</v>
      </c>
      <c r="E155" s="335">
        <f t="shared" si="30"/>
        <v>31.869999999999997</v>
      </c>
      <c r="F155" s="335">
        <f t="shared" si="30"/>
        <v>111.88</v>
      </c>
      <c r="G155" s="335">
        <f t="shared" si="30"/>
        <v>944.85</v>
      </c>
      <c r="H155" s="335">
        <f t="shared" si="30"/>
        <v>102.07</v>
      </c>
      <c r="I155" s="335">
        <f t="shared" si="30"/>
        <v>55.43</v>
      </c>
      <c r="J155" s="335">
        <f t="shared" si="30"/>
        <v>109.28</v>
      </c>
      <c r="K155" s="335">
        <f t="shared" si="30"/>
        <v>28.029999999999994</v>
      </c>
      <c r="L155" s="335">
        <f t="shared" si="30"/>
        <v>339.78000000000003</v>
      </c>
      <c r="M155" s="335">
        <f t="shared" si="30"/>
        <v>86.67</v>
      </c>
      <c r="N155" s="335">
        <f t="shared" si="30"/>
        <v>293.68</v>
      </c>
      <c r="O155" s="335">
        <f t="shared" si="30"/>
        <v>66.27</v>
      </c>
      <c r="P155" s="335">
        <f t="shared" si="30"/>
        <v>33.44</v>
      </c>
      <c r="Q155" s="335">
        <f>Q142+Q154</f>
        <v>126.83</v>
      </c>
    </row>
    <row r="156" spans="1:17" s="18" customFormat="1" x14ac:dyDescent="0.3">
      <c r="A156" s="30"/>
      <c r="B156" s="30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</row>
    <row r="157" spans="1:17" s="18" customFormat="1" x14ac:dyDescent="0.3">
      <c r="A157" s="30"/>
      <c r="B157" s="30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</row>
    <row r="158" spans="1:17" x14ac:dyDescent="0.3">
      <c r="A158" s="4"/>
    </row>
    <row r="159" spans="1:17" ht="15" thickBot="1" x14ac:dyDescent="0.35">
      <c r="A159" s="357" t="s">
        <v>29</v>
      </c>
      <c r="B159" s="358"/>
      <c r="C159" s="358"/>
      <c r="D159" s="358"/>
      <c r="E159" s="358"/>
      <c r="F159" s="358"/>
      <c r="G159" s="358"/>
    </row>
    <row r="160" spans="1:17" ht="15" customHeight="1" thickBot="1" x14ac:dyDescent="0.35">
      <c r="A160" s="371" t="s">
        <v>30</v>
      </c>
      <c r="B160" s="347" t="s">
        <v>2</v>
      </c>
      <c r="C160" s="348"/>
      <c r="D160" s="348"/>
      <c r="E160" s="349"/>
      <c r="F160" s="347" t="s">
        <v>76</v>
      </c>
      <c r="G160" s="348"/>
      <c r="H160" s="348"/>
      <c r="I160" s="349"/>
      <c r="J160" s="347" t="s">
        <v>75</v>
      </c>
      <c r="K160" s="348"/>
      <c r="L160" s="348"/>
      <c r="M160" s="348"/>
      <c r="N160" s="348"/>
      <c r="O160" s="349"/>
    </row>
    <row r="161" spans="1:15" ht="42.6" customHeight="1" thickBot="1" x14ac:dyDescent="0.35">
      <c r="A161" s="372"/>
      <c r="B161" s="5" t="s">
        <v>5</v>
      </c>
      <c r="C161" s="5" t="s">
        <v>6</v>
      </c>
      <c r="D161" s="5" t="s">
        <v>7</v>
      </c>
      <c r="E161" s="5" t="s">
        <v>8</v>
      </c>
      <c r="F161" s="5" t="s">
        <v>77</v>
      </c>
      <c r="G161" s="5" t="s">
        <v>78</v>
      </c>
      <c r="H161" s="5" t="s">
        <v>79</v>
      </c>
      <c r="I161" s="5" t="s">
        <v>80</v>
      </c>
      <c r="J161" s="5" t="s">
        <v>123</v>
      </c>
      <c r="K161" s="5" t="s">
        <v>119</v>
      </c>
      <c r="L161" s="5" t="s">
        <v>120</v>
      </c>
      <c r="M161" s="5" t="s">
        <v>121</v>
      </c>
      <c r="N161" s="5" t="s">
        <v>122</v>
      </c>
      <c r="O161" s="5" t="s">
        <v>13</v>
      </c>
    </row>
    <row r="162" spans="1:15" ht="15" thickBot="1" x14ac:dyDescent="0.35">
      <c r="A162" s="6">
        <v>1</v>
      </c>
      <c r="B162" s="2">
        <v>28.57</v>
      </c>
      <c r="C162" s="2">
        <v>17.57</v>
      </c>
      <c r="D162" s="2">
        <v>128.6</v>
      </c>
      <c r="E162" s="2">
        <v>776.08</v>
      </c>
      <c r="F162" s="2">
        <v>146.19</v>
      </c>
      <c r="G162" s="2">
        <v>132.41999999999999</v>
      </c>
      <c r="H162" s="2">
        <v>306.45</v>
      </c>
      <c r="I162" s="2">
        <v>6.83</v>
      </c>
      <c r="J162" s="2">
        <v>8.2100000000000009</v>
      </c>
      <c r="K162" s="2">
        <v>360</v>
      </c>
      <c r="L162" s="2">
        <v>0.48</v>
      </c>
      <c r="M162" s="2">
        <v>0.28000000000000003</v>
      </c>
      <c r="N162" s="2">
        <v>4.67</v>
      </c>
      <c r="O162" s="2">
        <v>61.3</v>
      </c>
    </row>
    <row r="163" spans="1:15" ht="15" thickBot="1" x14ac:dyDescent="0.35">
      <c r="A163" s="6">
        <v>2</v>
      </c>
      <c r="B163" s="3">
        <v>35.57</v>
      </c>
      <c r="C163" s="3">
        <v>28.9</v>
      </c>
      <c r="D163" s="3">
        <v>157.85</v>
      </c>
      <c r="E163" s="3">
        <v>987.97</v>
      </c>
      <c r="F163" s="3">
        <v>401.7</v>
      </c>
      <c r="G163" s="3">
        <v>147.49</v>
      </c>
      <c r="H163" s="3">
        <v>320.19</v>
      </c>
      <c r="I163" s="3">
        <v>30.35</v>
      </c>
      <c r="J163" s="3">
        <v>1263.8</v>
      </c>
      <c r="K163" s="3">
        <v>135.69999999999999</v>
      </c>
      <c r="L163" s="3">
        <v>1.08</v>
      </c>
      <c r="M163" s="3">
        <v>0.86</v>
      </c>
      <c r="N163" s="3">
        <v>3.16</v>
      </c>
      <c r="O163" s="3">
        <v>39.770000000000003</v>
      </c>
    </row>
    <row r="164" spans="1:15" ht="15" thickBot="1" x14ac:dyDescent="0.35">
      <c r="A164" s="6">
        <v>3</v>
      </c>
      <c r="B164" s="3">
        <v>46.36</v>
      </c>
      <c r="C164" s="3">
        <v>36.840000000000003</v>
      </c>
      <c r="D164" s="3">
        <v>106.94</v>
      </c>
      <c r="E164" s="3">
        <v>938.92</v>
      </c>
      <c r="F164" s="3">
        <v>291.08</v>
      </c>
      <c r="G164" s="3">
        <v>104.8</v>
      </c>
      <c r="H164" s="3">
        <v>362.68</v>
      </c>
      <c r="I164" s="3">
        <v>7.6</v>
      </c>
      <c r="J164" s="3">
        <v>121.21</v>
      </c>
      <c r="K164" s="3">
        <v>435.14</v>
      </c>
      <c r="L164" s="3">
        <v>0.33</v>
      </c>
      <c r="M164" s="3">
        <v>0.99</v>
      </c>
      <c r="N164" s="3">
        <v>9.48</v>
      </c>
      <c r="O164" s="3">
        <v>40.19</v>
      </c>
    </row>
    <row r="165" spans="1:15" ht="15" thickBot="1" x14ac:dyDescent="0.35">
      <c r="A165" s="6">
        <v>4</v>
      </c>
      <c r="B165" s="3">
        <v>19.329999999999998</v>
      </c>
      <c r="C165" s="3">
        <v>22.12</v>
      </c>
      <c r="D165" s="3">
        <v>103.11</v>
      </c>
      <c r="E165" s="3">
        <v>695.85</v>
      </c>
      <c r="F165" s="3">
        <v>212.85</v>
      </c>
      <c r="G165" s="3">
        <v>113.68</v>
      </c>
      <c r="H165" s="3">
        <v>256.45999999999998</v>
      </c>
      <c r="I165" s="3">
        <v>8.15</v>
      </c>
      <c r="J165" s="3">
        <v>16.670000000000002</v>
      </c>
      <c r="K165" s="3">
        <v>409.86</v>
      </c>
      <c r="L165" s="3">
        <v>0.53500000000000003</v>
      </c>
      <c r="M165" s="3">
        <v>0.19</v>
      </c>
      <c r="N165" s="3">
        <v>3.48</v>
      </c>
      <c r="O165" s="3">
        <v>51.25</v>
      </c>
    </row>
    <row r="166" spans="1:15" ht="15" thickBot="1" x14ac:dyDescent="0.35">
      <c r="A166" s="6">
        <v>5</v>
      </c>
      <c r="B166" s="3">
        <v>27.18</v>
      </c>
      <c r="C166" s="3">
        <v>40.99</v>
      </c>
      <c r="D166" s="3">
        <v>156.19</v>
      </c>
      <c r="E166" s="3">
        <v>1167.6400000000001</v>
      </c>
      <c r="F166" s="3">
        <v>227.38</v>
      </c>
      <c r="G166" s="3">
        <v>157</v>
      </c>
      <c r="H166" s="3">
        <v>432.65</v>
      </c>
      <c r="I166" s="3">
        <v>19.809999999999999</v>
      </c>
      <c r="J166" s="3">
        <v>45.69</v>
      </c>
      <c r="K166" s="3">
        <v>542.17999999999995</v>
      </c>
      <c r="L166" s="3">
        <v>0.62</v>
      </c>
      <c r="M166" s="3">
        <v>1.1839999999999999</v>
      </c>
      <c r="N166" s="3">
        <v>11.82</v>
      </c>
      <c r="O166" s="3">
        <v>62.62</v>
      </c>
    </row>
    <row r="167" spans="1:15" ht="15" thickBot="1" x14ac:dyDescent="0.35">
      <c r="A167" s="6">
        <v>6</v>
      </c>
      <c r="B167" s="3">
        <v>35.770000000000003</v>
      </c>
      <c r="C167" s="3">
        <v>47.21</v>
      </c>
      <c r="D167" s="3">
        <v>143.74</v>
      </c>
      <c r="E167" s="3">
        <v>1101.26</v>
      </c>
      <c r="F167" s="3">
        <v>231.48</v>
      </c>
      <c r="G167" s="3">
        <v>171.02</v>
      </c>
      <c r="H167" s="3">
        <v>519.07000000000005</v>
      </c>
      <c r="I167" s="3">
        <v>11.02</v>
      </c>
      <c r="J167" s="3">
        <v>0</v>
      </c>
      <c r="K167" s="3">
        <v>1022.8</v>
      </c>
      <c r="L167" s="3">
        <v>0.83</v>
      </c>
      <c r="M167" s="3">
        <v>0.44</v>
      </c>
      <c r="N167" s="3">
        <v>10.01</v>
      </c>
      <c r="O167" s="3">
        <v>63.33</v>
      </c>
    </row>
    <row r="168" spans="1:15" ht="15" thickBot="1" x14ac:dyDescent="0.35">
      <c r="A168" s="6">
        <v>7</v>
      </c>
      <c r="B168" s="3">
        <v>28.94</v>
      </c>
      <c r="C168" s="3">
        <v>20.43</v>
      </c>
      <c r="D168" s="3">
        <v>167.19</v>
      </c>
      <c r="E168" s="3">
        <v>945.22</v>
      </c>
      <c r="F168" s="3">
        <v>399.99</v>
      </c>
      <c r="G168" s="3">
        <v>115.36</v>
      </c>
      <c r="H168" s="3">
        <v>313.14999999999998</v>
      </c>
      <c r="I168" s="3">
        <v>64.099999999999994</v>
      </c>
      <c r="J168" s="3">
        <v>6.03</v>
      </c>
      <c r="K168" s="3">
        <v>132.65</v>
      </c>
      <c r="L168" s="3">
        <v>11.44</v>
      </c>
      <c r="M168" s="3">
        <v>2.0299999999999998</v>
      </c>
      <c r="N168" s="3">
        <v>0.93</v>
      </c>
      <c r="O168" s="3">
        <v>38.6</v>
      </c>
    </row>
    <row r="169" spans="1:15" ht="15" thickBot="1" x14ac:dyDescent="0.35">
      <c r="A169" s="6">
        <v>8</v>
      </c>
      <c r="B169" s="3">
        <v>36.299999999999997</v>
      </c>
      <c r="C169" s="3">
        <v>35.549999999999997</v>
      </c>
      <c r="D169" s="3">
        <v>124.55</v>
      </c>
      <c r="E169" s="3">
        <v>970.01</v>
      </c>
      <c r="F169" s="3">
        <v>297.14</v>
      </c>
      <c r="G169" s="3">
        <v>112.78</v>
      </c>
      <c r="H169" s="3">
        <v>245.88</v>
      </c>
      <c r="I169" s="3">
        <v>5.73</v>
      </c>
      <c r="J169" s="3">
        <v>66.41</v>
      </c>
      <c r="K169" s="3">
        <v>364.89</v>
      </c>
      <c r="L169" s="3">
        <v>0.59</v>
      </c>
      <c r="M169" s="3">
        <v>1.88</v>
      </c>
      <c r="N169" s="3">
        <v>3.11</v>
      </c>
      <c r="O169" s="3">
        <v>25.28</v>
      </c>
    </row>
    <row r="170" spans="1:15" ht="15" thickBot="1" x14ac:dyDescent="0.35">
      <c r="A170" s="6">
        <v>9</v>
      </c>
      <c r="B170" s="3">
        <v>29.2</v>
      </c>
      <c r="C170" s="3">
        <v>32.94</v>
      </c>
      <c r="D170" s="3">
        <v>112.42</v>
      </c>
      <c r="E170" s="3">
        <v>870.77</v>
      </c>
      <c r="F170" s="3">
        <v>174.32</v>
      </c>
      <c r="G170" s="3">
        <v>110.89</v>
      </c>
      <c r="H170" s="3">
        <v>196.4</v>
      </c>
      <c r="I170" s="3">
        <v>20.96</v>
      </c>
      <c r="J170" s="3">
        <v>23.91</v>
      </c>
      <c r="K170" s="3">
        <v>4355.1499999999996</v>
      </c>
      <c r="L170" s="3">
        <v>137.1</v>
      </c>
      <c r="M170" s="3">
        <v>9.7910000000000004</v>
      </c>
      <c r="N170" s="3">
        <v>21.7</v>
      </c>
      <c r="O170" s="3">
        <v>103.58</v>
      </c>
    </row>
    <row r="171" spans="1:15" ht="15" thickBot="1" x14ac:dyDescent="0.35">
      <c r="A171" s="6">
        <v>10</v>
      </c>
      <c r="B171" s="3">
        <v>38.47</v>
      </c>
      <c r="C171" s="3">
        <v>31.89</v>
      </c>
      <c r="D171" s="3">
        <v>126.68</v>
      </c>
      <c r="E171" s="3">
        <v>1002.85</v>
      </c>
      <c r="F171" s="3">
        <v>105.37</v>
      </c>
      <c r="G171" s="3">
        <v>51.63</v>
      </c>
      <c r="H171" s="3">
        <v>102.38</v>
      </c>
      <c r="I171" s="3">
        <v>27.41</v>
      </c>
      <c r="J171" s="3">
        <v>339.78</v>
      </c>
      <c r="K171" s="3">
        <v>86.67</v>
      </c>
      <c r="L171" s="3">
        <v>294</v>
      </c>
      <c r="M171" s="3">
        <v>66.3</v>
      </c>
      <c r="N171" s="3">
        <v>33.5</v>
      </c>
      <c r="O171" s="3">
        <v>126.2</v>
      </c>
    </row>
    <row r="172" spans="1:15" s="29" customFormat="1" ht="15" thickBot="1" x14ac:dyDescent="0.35">
      <c r="A172" s="27" t="s">
        <v>31</v>
      </c>
      <c r="B172" s="28">
        <v>32.57</v>
      </c>
      <c r="C172" s="28">
        <v>31.44</v>
      </c>
      <c r="D172" s="28">
        <v>132.72999999999999</v>
      </c>
      <c r="E172" s="28">
        <v>945.66</v>
      </c>
      <c r="F172" s="28">
        <v>248.75</v>
      </c>
      <c r="G172" s="28">
        <v>121.71</v>
      </c>
      <c r="H172" s="28">
        <v>305.52999999999997</v>
      </c>
      <c r="I172" s="28">
        <v>20.2</v>
      </c>
      <c r="J172" s="28">
        <v>189.17</v>
      </c>
      <c r="K172" s="28">
        <v>784.5</v>
      </c>
      <c r="L172" s="28">
        <v>44.7</v>
      </c>
      <c r="M172" s="28">
        <v>8.39</v>
      </c>
      <c r="N172" s="28">
        <v>10.19</v>
      </c>
      <c r="O172" s="28">
        <v>61.21</v>
      </c>
    </row>
    <row r="173" spans="1:15" x14ac:dyDescent="0.3">
      <c r="A173" s="1"/>
    </row>
    <row r="176" spans="1:15" x14ac:dyDescent="0.3">
      <c r="B176" s="8" t="s">
        <v>55</v>
      </c>
    </row>
    <row r="177" spans="2:11" x14ac:dyDescent="0.3">
      <c r="B177" s="8" t="s">
        <v>124</v>
      </c>
    </row>
    <row r="178" spans="2:11" x14ac:dyDescent="0.3">
      <c r="B178" s="8" t="s">
        <v>56</v>
      </c>
    </row>
    <row r="179" spans="2:11" x14ac:dyDescent="0.3">
      <c r="B179" s="8" t="s">
        <v>57</v>
      </c>
    </row>
    <row r="180" spans="2:11" ht="26.25" customHeight="1" x14ac:dyDescent="0.3">
      <c r="B180" s="8"/>
    </row>
    <row r="181" spans="2:11" ht="26.25" customHeight="1" x14ac:dyDescent="0.3">
      <c r="B181" s="343"/>
      <c r="C181" s="344"/>
      <c r="D181" s="344"/>
      <c r="E181" s="344"/>
      <c r="F181" s="344"/>
      <c r="G181" s="344"/>
      <c r="H181" s="344"/>
      <c r="I181" s="344"/>
      <c r="J181" s="344"/>
      <c r="K181" s="344"/>
    </row>
    <row r="183" spans="2:11" ht="84" customHeight="1" x14ac:dyDescent="0.3"/>
  </sheetData>
  <mergeCells count="52">
    <mergeCell ref="C74:Q74"/>
    <mergeCell ref="C132:Q132"/>
    <mergeCell ref="J160:O160"/>
    <mergeCell ref="C147:Q147"/>
    <mergeCell ref="A143:Q143"/>
    <mergeCell ref="A160:A161"/>
    <mergeCell ref="C45:Q45"/>
    <mergeCell ref="A56:Q56"/>
    <mergeCell ref="C60:Q60"/>
    <mergeCell ref="C30:Q30"/>
    <mergeCell ref="A3:G3"/>
    <mergeCell ref="H3:M3"/>
    <mergeCell ref="I5:N5"/>
    <mergeCell ref="I4:N4"/>
    <mergeCell ref="I6:N6"/>
    <mergeCell ref="A7:E7"/>
    <mergeCell ref="A4:E4"/>
    <mergeCell ref="A5:E5"/>
    <mergeCell ref="A6:E6"/>
    <mergeCell ref="I7:N7"/>
    <mergeCell ref="A1:M2"/>
    <mergeCell ref="A159:G159"/>
    <mergeCell ref="C118:Q118"/>
    <mergeCell ref="C103:Q103"/>
    <mergeCell ref="A41:Q41"/>
    <mergeCell ref="A26:Q26"/>
    <mergeCell ref="A128:Q128"/>
    <mergeCell ref="A114:Q114"/>
    <mergeCell ref="A99:Q99"/>
    <mergeCell ref="A85:Q85"/>
    <mergeCell ref="A70:Q70"/>
    <mergeCell ref="L9:Q9"/>
    <mergeCell ref="A11:Q11"/>
    <mergeCell ref="C115:Q115"/>
    <mergeCell ref="C129:Q129"/>
    <mergeCell ref="C144:Q144"/>
    <mergeCell ref="B181:K181"/>
    <mergeCell ref="H9:K9"/>
    <mergeCell ref="B9:B10"/>
    <mergeCell ref="C9:C10"/>
    <mergeCell ref="D9:G9"/>
    <mergeCell ref="B160:E160"/>
    <mergeCell ref="F160:I160"/>
    <mergeCell ref="C89:Q89"/>
    <mergeCell ref="C15:Q15"/>
    <mergeCell ref="C12:Q12"/>
    <mergeCell ref="C27:Q27"/>
    <mergeCell ref="C42:Q42"/>
    <mergeCell ref="C57:Q57"/>
    <mergeCell ref="C71:Q71"/>
    <mergeCell ref="C86:Q86"/>
    <mergeCell ref="C100:Q100"/>
  </mergeCells>
  <pageMargins left="0" right="0" top="0" bottom="0" header="0" footer="0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2022-02-17T08:13:33Z</cp:lastPrinted>
  <dcterms:created xsi:type="dcterms:W3CDTF">2019-08-21T05:47:24Z</dcterms:created>
  <dcterms:modified xsi:type="dcterms:W3CDTF">2022-02-17T08:13:38Z</dcterms:modified>
</cp:coreProperties>
</file>